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RVCONTA\shared\office\Commerciale\Attivita_Commerciale_2024\Corso_xls\INTERMEDIO\Lezioni\"/>
    </mc:Choice>
  </mc:AlternateContent>
  <xr:revisionPtr revIDLastSave="0" documentId="13_ncr:1_{329A8102-B9D9-4B29-A091-4696ADDCB1E0}" xr6:coauthVersionLast="47" xr6:coauthVersionMax="47" xr10:uidLastSave="{00000000-0000-0000-0000-000000000000}"/>
  <bookViews>
    <workbookView xWindow="-120" yWindow="-120" windowWidth="29040" windowHeight="15720" xr2:uid="{630FAD4C-C4FE-4323-A3A7-600B01EC770B}"/>
  </bookViews>
  <sheets>
    <sheet name="inizio" sheetId="10" r:id="rId1"/>
    <sheet name="somma.se" sheetId="33" r:id="rId2"/>
    <sheet name="ordinamento" sheetId="31" r:id="rId3"/>
    <sheet name="filtro-avanzato" sheetId="32" r:id="rId4"/>
    <sheet name="se-semplice-complesso" sheetId="30" r:id="rId5"/>
    <sheet name="CERCA.VERT" sheetId="35" r:id="rId6"/>
    <sheet name="cerca.vert VERO" sheetId="36" r:id="rId7"/>
    <sheet name="INDICE+CONFRONTA" sheetId="37" r:id="rId8"/>
    <sheet name="Data e ora" sheetId="38" r:id="rId9"/>
    <sheet name="Unire testo e numeri" sheetId="39" r:id="rId10"/>
    <sheet name="funz. testo" sheetId="34" r:id="rId11"/>
  </sheets>
  <externalReferences>
    <externalReference r:id="rId12"/>
  </externalReferences>
  <definedNames>
    <definedName name="_xlnm._FilterDatabase" localSheetId="3" hidden="1">'filtro-avanzato'!$B$29:$D$34</definedName>
    <definedName name="_xlnm._FilterDatabase" localSheetId="2" hidden="1">ordinamento!$C$15:$D$22</definedName>
    <definedName name="_Hlk166077522" localSheetId="0">inizio!#REF!</definedName>
    <definedName name="Arance" localSheetId="5">#REF!</definedName>
    <definedName name="Arance" localSheetId="6">#REF!</definedName>
    <definedName name="Arance">[1]!tbl_FruitType4[Arance]</definedName>
    <definedName name="Banane" localSheetId="5">#REF!</definedName>
    <definedName name="Banane" localSheetId="6">#REF!</definedName>
    <definedName name="Banane">[1]!tbl_FruitType6[Banane]</definedName>
    <definedName name="_xlnm.Criteria" localSheetId="3">'filtro-avanzato'!$B$25:$D$26</definedName>
    <definedName name="_xlnm.Extract" localSheetId="3">'filtro-avanzato'!$I$20:$K$20</definedName>
    <definedName name="grp_WalkMeArrows">"shp_ArrowCurved,txt_WalkMeArrows,shp_ArrowStraight"</definedName>
    <definedName name="grp_WalkMeBrace">"shp_BraceBottom,txt_WalkMeBrace,shp_BraceLeft"</definedName>
    <definedName name="IVA">0.0825</definedName>
    <definedName name="Limoni" localSheetId="5">#REF!</definedName>
    <definedName name="Limoni" localSheetId="6">#REF!</definedName>
    <definedName name="Limoni">[1]!tbl_FruitType5[Limoni]</definedName>
    <definedName name="lst_Fruit" localSheetId="5">#REF!</definedName>
    <definedName name="lst_Fruit" localSheetId="6">#REF!</definedName>
    <definedName name="lst_Fruit">[1]!tbl_Fruit[Frutta]</definedName>
    <definedName name="lst_FruitType" localSheetId="5">#REF!</definedName>
    <definedName name="lst_FruitType" localSheetId="6">#REF!</definedName>
    <definedName name="lst_FruitType">[1]!tbl_FruitType[Mele]</definedName>
    <definedName name="Mele" localSheetId="5">#REF!</definedName>
    <definedName name="Mele" localSheetId="6">#REF!</definedName>
    <definedName name="Mele">[1]!tbl_FruitType[Mele]</definedName>
    <definedName name="Perse">#REF!</definedName>
    <definedName name="Spedizione">1.25</definedName>
    <definedName name="Vin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7" l="1"/>
  <c r="B9" i="37"/>
  <c r="D43" i="35"/>
  <c r="G43" i="35"/>
  <c r="I9" i="35"/>
  <c r="G22" i="35"/>
  <c r="D22" i="35"/>
  <c r="G56" i="30"/>
  <c r="G43" i="30"/>
  <c r="G44" i="30"/>
  <c r="G45" i="30"/>
  <c r="G46" i="30"/>
  <c r="G47" i="30"/>
  <c r="G48" i="30"/>
  <c r="G49" i="30"/>
  <c r="G50" i="30"/>
  <c r="G51" i="30"/>
  <c r="G52" i="30"/>
  <c r="G53" i="30"/>
  <c r="G54" i="30"/>
  <c r="G55" i="30"/>
  <c r="G42" i="30"/>
  <c r="F56" i="30"/>
  <c r="F43" i="30"/>
  <c r="F44" i="30"/>
  <c r="F45" i="30"/>
  <c r="F46" i="30"/>
  <c r="F47" i="30"/>
  <c r="F48" i="30"/>
  <c r="F49" i="30"/>
  <c r="F50" i="30"/>
  <c r="F51" i="30"/>
  <c r="F52" i="30"/>
  <c r="F53" i="30"/>
  <c r="F54" i="30"/>
  <c r="F55" i="30"/>
  <c r="F42" i="30"/>
  <c r="C56" i="30"/>
  <c r="D56" i="30"/>
  <c r="B56" i="30"/>
  <c r="F23" i="30"/>
  <c r="F24" i="30"/>
  <c r="F25" i="30"/>
  <c r="F22" i="30"/>
  <c r="E23" i="30"/>
  <c r="E24" i="30"/>
  <c r="E25" i="30"/>
  <c r="E22" i="30"/>
  <c r="A2" i="30"/>
  <c r="C26" i="32"/>
  <c r="C61" i="32"/>
  <c r="D51" i="33"/>
  <c r="F51" i="33"/>
  <c r="G51" i="33"/>
  <c r="H51" i="33"/>
  <c r="H45" i="33"/>
  <c r="D45" i="33"/>
  <c r="C10" i="33"/>
  <c r="C9" i="33"/>
  <c r="C65" i="32"/>
  <c r="C55" i="32"/>
  <c r="C56" i="32"/>
  <c r="B48" i="32"/>
  <c r="C49" i="32"/>
  <c r="B43" i="32"/>
  <c r="C39" i="32"/>
  <c r="C40" i="32"/>
  <c r="D11" i="38"/>
  <c r="D8" i="38"/>
  <c r="F6" i="38"/>
  <c r="M16" i="30" l="1"/>
  <c r="O15" i="30"/>
  <c r="P15" i="30" s="1"/>
  <c r="O14" i="30"/>
  <c r="O13" i="30"/>
  <c r="P13" i="30" s="1"/>
  <c r="O12" i="30"/>
  <c r="O11" i="30"/>
  <c r="P11" i="30" s="1"/>
  <c r="O10" i="30"/>
  <c r="O9" i="30"/>
  <c r="P9" i="30" s="1"/>
  <c r="O8" i="30"/>
  <c r="O7" i="30"/>
  <c r="P7" i="30" s="1"/>
  <c r="O6" i="30"/>
  <c r="O5" i="30"/>
  <c r="P5" i="30" s="1"/>
  <c r="O4" i="30"/>
  <c r="Q10" i="30" l="1"/>
  <c r="R10" i="30" s="1"/>
  <c r="Q5" i="30"/>
  <c r="R5" i="30" s="1"/>
  <c r="Q7" i="30"/>
  <c r="R7" i="30" s="1"/>
  <c r="Q9" i="30"/>
  <c r="R9" i="30" s="1"/>
  <c r="Q11" i="30"/>
  <c r="R11" i="30" s="1"/>
  <c r="Q13" i="30"/>
  <c r="R13" i="30" s="1"/>
  <c r="Q15" i="30"/>
  <c r="R15" i="30" s="1"/>
  <c r="P4" i="30"/>
  <c r="P6" i="30"/>
  <c r="Q6" i="30" s="1"/>
  <c r="R6" i="30" s="1"/>
  <c r="P8" i="30"/>
  <c r="Q8" i="30" s="1"/>
  <c r="R8" i="30" s="1"/>
  <c r="P10" i="30"/>
  <c r="P12" i="30"/>
  <c r="Q12" i="30" s="1"/>
  <c r="R12" i="30" s="1"/>
  <c r="P14" i="30"/>
  <c r="Q14" i="30" s="1"/>
  <c r="R14" i="30" s="1"/>
  <c r="O16" i="30"/>
  <c r="P16" i="30" l="1"/>
  <c r="Q4" i="30"/>
  <c r="Q16" i="30" l="1"/>
  <c r="R4" i="30"/>
  <c r="D49" i="33"/>
  <c r="E48" i="33"/>
  <c r="D48" i="33"/>
  <c r="E47" i="33"/>
  <c r="D47" i="33"/>
  <c r="E46" i="33"/>
  <c r="D46" i="33"/>
  <c r="D44" i="33"/>
  <c r="F43" i="33"/>
  <c r="G43" i="33" s="1"/>
  <c r="F42" i="33"/>
  <c r="F41" i="33"/>
  <c r="G41" i="33" s="1"/>
  <c r="F40" i="33"/>
  <c r="F39" i="33"/>
  <c r="G39" i="33" s="1"/>
  <c r="F38" i="33"/>
  <c r="F37" i="33"/>
  <c r="G37" i="33" s="1"/>
  <c r="F36" i="33"/>
  <c r="F35" i="33"/>
  <c r="G35" i="33" s="1"/>
  <c r="F34" i="33"/>
  <c r="F33" i="33"/>
  <c r="F47" i="33" s="1"/>
  <c r="F32" i="33"/>
  <c r="F48" i="33" s="1"/>
  <c r="R2" i="30" l="1"/>
  <c r="R1" i="30"/>
  <c r="H38" i="33"/>
  <c r="I38" i="33" s="1"/>
  <c r="H33" i="33"/>
  <c r="I33" i="33" s="1"/>
  <c r="H35" i="33"/>
  <c r="I35" i="33" s="1"/>
  <c r="H37" i="33"/>
  <c r="I37" i="33" s="1"/>
  <c r="H39" i="33"/>
  <c r="I39" i="33" s="1"/>
  <c r="H41" i="33"/>
  <c r="I41" i="33" s="1"/>
  <c r="H43" i="33"/>
  <c r="I43" i="33" s="1"/>
  <c r="F46" i="33"/>
  <c r="G32" i="33"/>
  <c r="G34" i="33"/>
  <c r="H34" i="33" s="1"/>
  <c r="I34" i="33" s="1"/>
  <c r="G36" i="33"/>
  <c r="H36" i="33" s="1"/>
  <c r="I36" i="33" s="1"/>
  <c r="G38" i="33"/>
  <c r="G40" i="33"/>
  <c r="H40" i="33" s="1"/>
  <c r="I40" i="33" s="1"/>
  <c r="G42" i="33"/>
  <c r="H42" i="33" s="1"/>
  <c r="I42" i="33" s="1"/>
  <c r="F44" i="33"/>
  <c r="G33" i="33"/>
  <c r="H32" i="33"/>
  <c r="H48" i="33" l="1"/>
  <c r="H46" i="33"/>
  <c r="H44" i="33"/>
  <c r="I32" i="33"/>
  <c r="H47" i="33"/>
  <c r="G44" i="33"/>
  <c r="G48" i="33"/>
  <c r="G46" i="33"/>
  <c r="G47" i="33"/>
  <c r="I30" i="33" l="1"/>
  <c r="I29" i="3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<sst xmlns="http://schemas.openxmlformats.org/spreadsheetml/2006/main" count="592" uniqueCount="410">
  <si>
    <t>Cosa faremo oggi?</t>
  </si>
  <si>
    <t>Argomenti nuovi</t>
  </si>
  <si>
    <t>Mario Rossi</t>
  </si>
  <si>
    <t>Anna Bianchi</t>
  </si>
  <si>
    <t>Luca Verdi</t>
  </si>
  <si>
    <t>Sofia Neri</t>
  </si>
  <si>
    <t>Studente</t>
  </si>
  <si>
    <t>1°esame</t>
  </si>
  <si>
    <t>2°esame</t>
  </si>
  <si>
    <t>3°esame</t>
  </si>
  <si>
    <t>Utilizzare la funzione SE con operatori logici per determinare l'esito di ciascuno studente in base alla media dei voti.</t>
  </si>
  <si>
    <t>Calcolare la media dei voti con la funzione MEDIA.</t>
  </si>
  <si>
    <t>Spiegazione della Formula</t>
  </si>
  <si>
    <t>Altrimenti, il risultato è "Non Sufficiente".</t>
  </si>
  <si>
    <t>Se la media è inferiore a 28 ma maggiore o uguale a 20, il risultato è "Sufficiente".</t>
  </si>
  <si>
    <t>Se la media è maggiore o uguale a 28, il risultato è "Ottimo".</t>
  </si>
  <si>
    <t xml:space="preserve">     =SE(E4&gt;=28; "Ottimo"; SE(E4&gt;=20; "Sufficiente"; "Non Sufficiente"))</t>
  </si>
  <si>
    <t>Marco Rossi</t>
  </si>
  <si>
    <t>voto</t>
  </si>
  <si>
    <t>Se tutti e tre i voti sono maggiori o uguali a 7, il risultato è "Eccellente".</t>
  </si>
  <si>
    <t>Se nessuna delle due condizioni è vera, il risultato sarà "Sufficiente".</t>
  </si>
  <si>
    <t xml:space="preserve"> Se almeno uno dei voti è inferiore a 5, il risultato è "Insufficiente".</t>
  </si>
  <si>
    <t>tablet</t>
  </si>
  <si>
    <t>pc</t>
  </si>
  <si>
    <t>smartphone</t>
  </si>
  <si>
    <t>x</t>
  </si>
  <si>
    <t>solo pc</t>
  </si>
  <si>
    <t>solo tablet</t>
  </si>
  <si>
    <t>tablet+pc</t>
  </si>
  <si>
    <t>solo smartphone</t>
  </si>
  <si>
    <t>pc+smart</t>
  </si>
  <si>
    <t>tablet+smart</t>
  </si>
  <si>
    <t>a</t>
  </si>
  <si>
    <t>b</t>
  </si>
  <si>
    <t>c</t>
  </si>
  <si>
    <t>d</t>
  </si>
  <si>
    <t>e</t>
  </si>
  <si>
    <t>f</t>
  </si>
  <si>
    <t>g</t>
  </si>
  <si>
    <t>Contare quanti corsisti hanno specifiche device</t>
  </si>
  <si>
    <t>aa</t>
  </si>
  <si>
    <t>bb</t>
  </si>
  <si>
    <t>cc</t>
  </si>
  <si>
    <t>dd</t>
  </si>
  <si>
    <t>ee</t>
  </si>
  <si>
    <t>ff</t>
  </si>
  <si>
    <t>gg</t>
  </si>
  <si>
    <t>applicare formattazione colorata voti sotto il 6 rossi sopra il 7 azzurri</t>
  </si>
  <si>
    <t>applicare formattazione colorata voti sotto il 20 rossi sopra il 28 azzurri tra il 20 e il 28 verde</t>
  </si>
  <si>
    <t>totale</t>
  </si>
  <si>
    <t>Calcolare i totali di ciascuna device</t>
  </si>
  <si>
    <t xml:space="preserve">SOMMA.SE </t>
  </si>
  <si>
    <t>È possibile usare un elenco personalizzato per applicare un ordinamento definito dall'utente. Ad esempio, una colonna potrebbe contenere valori in base a cui si vuole ordinare, come Alto, Medio e Basso. Come è possibile ordinare i dati in modo che le righe contenenti Alto compaiano per prime, seguite da Medio e quindi da Basso? Se si applica l'ordinamento alfabetico dalla A alla Z, Alto compare all'inizio, ma Basso viene prima di Medio. Se invece si applica l'ordinamento dalla Z alla A, Medio compare per primo, con Basso al centro. Indipendentemente dall'ordine, Medio deve stare sempre al centro. Per risolvere questo problema, è possibile creare un elenco personalizzato.</t>
  </si>
  <si>
    <t>a. In un intervallo di celle immettere i valori in base a cui eseguire l'ordinamento nell'ordine desiderato, in questo esempio dall'alto in basso.</t>
  </si>
  <si>
    <t>Note: </t>
  </si>
  <si>
    <t>È possibile solo creare un elenco personalizzato basato su un valore (testo, numero e data o ora). Non è invece possibile crearlo in base a un formato, ossia colore della cella, colore del carattere o icona.</t>
  </si>
  <si>
    <t>2. Selezionare una cella nella colonna da ordinare.</t>
  </si>
  <si>
    <t>3. Nel gruppo Ordina e filtra della scheda Dati fare clic su Ordinamento</t>
  </si>
  <si>
    <t>La lunghezza massima di un elenco personalizzato è 255 caratteri e il primo carattere non può essere un numero.</t>
  </si>
  <si>
    <t>1. Creare un elenco personalizzato:</t>
  </si>
  <si>
    <t>b. Selezionare l'intervallo appena immesso. Usando l'esempio precedente, selezionare le celle A1:A3.</t>
  </si>
  <si>
    <t>ALTO</t>
  </si>
  <si>
    <t>MEDIO</t>
  </si>
  <si>
    <t>BASSO</t>
  </si>
  <si>
    <t>5. In Ordine selezionare Elenco personalizzato.</t>
  </si>
  <si>
    <t>6. Nella finestra di dialogo Elenchi personalizzati selezionare l'elenco desiderato. Usando l'elenco personalizzato creato nell'esempio precedente, fare clic su Alto, Medio, Basso.</t>
  </si>
  <si>
    <t>7. Scegliere OK.</t>
  </si>
  <si>
    <t>livello</t>
  </si>
  <si>
    <t>ORDINAMENTO IN BASE A UN ELENCO PERSONALIZZATO</t>
  </si>
  <si>
    <r>
      <t>4. Nella finestra di dialogo </t>
    </r>
    <r>
      <rPr>
        <b/>
        <sz val="11"/>
        <color theme="1"/>
        <rFont val="Calibri"/>
        <family val="2"/>
        <scheme val="minor"/>
      </rPr>
      <t>Ordina,</t>
    </r>
    <r>
      <rPr>
        <sz val="11"/>
        <color theme="1"/>
        <rFont val="Calibri"/>
        <family val="2"/>
        <scheme val="minor"/>
      </rPr>
      <t xml:space="preserve"> in Colonna, selezionare la colonna che si vuole ordinare in base a un elenco personalizzato nella casella Ordina per o Quindi per.</t>
    </r>
  </si>
  <si>
    <t>abruzzo</t>
  </si>
  <si>
    <t>toscana</t>
  </si>
  <si>
    <t>veneto</t>
  </si>
  <si>
    <t>lombardia</t>
  </si>
  <si>
    <t>molise</t>
  </si>
  <si>
    <t>piemonte</t>
  </si>
  <si>
    <t>sicilia</t>
  </si>
  <si>
    <t>regione</t>
  </si>
  <si>
    <t>ordinamento personalizzato</t>
  </si>
  <si>
    <t>E----&gt; AND -----&gt; TUTTE LE CONDIZIONI VERE</t>
  </si>
  <si>
    <t>O-----&gt;OR-------&gt;UNA DELLE CONDIZIONI VERA</t>
  </si>
  <si>
    <t>Filtro avanzato</t>
  </si>
  <si>
    <t>Panoramica dei criteri di filtro avanzato</t>
  </si>
  <si>
    <t>Più criteri, una colonna, uno dei criteri VERO</t>
  </si>
  <si>
    <t>Agente di vendita = "Giorgi" O Agente di vendita = "Barbariol"</t>
  </si>
  <si>
    <t>Più criteri, più colonne, tutti i criteri VERO</t>
  </si>
  <si>
    <t>Tipo = "Prodotti agricoli" E Vendite &gt; 1000</t>
  </si>
  <si>
    <t>Più criteri, più colonne, uno dei criteri VERO</t>
  </si>
  <si>
    <t>Tipo = "Prodotti agricoli" O Agente di vendita = "Barbariol"</t>
  </si>
  <si>
    <t>Più set di criteri, una colonna in tutti i set</t>
  </si>
  <si>
    <t>(Vendite &gt; 6000 E Vendite &lt; 6500 ) O (Vendite &lt; 500)</t>
  </si>
  <si>
    <t>Più set di criteri, più colonne in ogni set</t>
  </si>
  <si>
    <t>Criteri con caratteri jolly</t>
  </si>
  <si>
    <t>Agente di vendita = un nome con "a" come seconda lettera</t>
  </si>
  <si>
    <t>Tipo</t>
  </si>
  <si>
    <t>Agente di vendita</t>
  </si>
  <si>
    <t>Vendite</t>
  </si>
  <si>
    <t>Bevande</t>
  </si>
  <si>
    <t>Sason</t>
  </si>
  <si>
    <t>Carne</t>
  </si>
  <si>
    <t>Giorgi</t>
  </si>
  <si>
    <t>prodotti agricoli</t>
  </si>
  <si>
    <t>Barbariol</t>
  </si>
  <si>
    <t>Prodotti agricoli</t>
  </si>
  <si>
    <r>
      <t>Logica booleana:</t>
    </r>
    <r>
      <rPr>
        <sz val="10"/>
        <color rgb="FF1E1E1E"/>
        <rFont val="Segoe UI"/>
        <family val="2"/>
      </rPr>
      <t>    (Agente di vendita = "Giorgi" O Agente di vendita = "Barbariol")</t>
    </r>
  </si>
  <si>
    <r>
      <t>Logica booleana:</t>
    </r>
    <r>
      <rPr>
        <sz val="10"/>
        <color rgb="FF1E1E1E"/>
        <rFont val="Segoe UI"/>
        <family val="2"/>
      </rPr>
      <t>    (Tipo = "Prodotti agricoli" E Vendite &gt; 1000)</t>
    </r>
  </si>
  <si>
    <r>
      <t>Logica booleana: </t>
    </r>
    <r>
      <rPr>
        <sz val="10"/>
        <color rgb="FF1E1E1E"/>
        <rFont val="Segoe UI"/>
        <family val="2"/>
      </rPr>
      <t>    (Tipo = "Prodotti agricoli" O Agente di vendita = "Barbariol")</t>
    </r>
  </si>
  <si>
    <r>
      <t>Logica booleana:</t>
    </r>
    <r>
      <rPr>
        <sz val="10"/>
        <color rgb="FF1E1E1E"/>
        <rFont val="Segoe UI"/>
        <family val="2"/>
      </rPr>
      <t>    ( (Agente di vendita = "Giorgi" E Vendite &gt;3000) O (Agente di vendita = "Barbariol" E Vendite &gt; 1500) )</t>
    </r>
  </si>
  <si>
    <r>
      <rPr>
        <b/>
        <sz val="11"/>
        <color theme="1"/>
        <rFont val="Calibri"/>
        <family val="2"/>
        <scheme val="minor"/>
      </rPr>
      <t>Logica booleana: </t>
    </r>
    <r>
      <rPr>
        <sz val="11"/>
        <color theme="1"/>
        <rFont val="Calibri"/>
        <family val="2"/>
        <scheme val="minor"/>
      </rPr>
      <t>   Agente di vendita = un nome con "a" come seconda lettera</t>
    </r>
  </si>
  <si>
    <t>filtri avanzati con operatori logici</t>
  </si>
  <si>
    <t>martedì</t>
  </si>
  <si>
    <t>mercoledì</t>
  </si>
  <si>
    <t>lunedì</t>
  </si>
  <si>
    <t>domenica</t>
  </si>
  <si>
    <t>venerdì</t>
  </si>
  <si>
    <t>sabato</t>
  </si>
  <si>
    <t>giorno</t>
  </si>
  <si>
    <t>spese</t>
  </si>
  <si>
    <t>### Esempio: Sommare le vendite per un determinato prodotto</t>
  </si>
  <si>
    <t>### Spiegazione dei parametri:</t>
  </si>
  <si>
    <t xml:space="preserve">La funzione `SOMMA.SE` in Excel è molto utile per sommare valori in un intervallo che soddisfano un criterio specifico. </t>
  </si>
  <si>
    <t xml:space="preserve"> Prodotto   </t>
  </si>
  <si>
    <t xml:space="preserve"> Quantità </t>
  </si>
  <si>
    <t xml:space="preserve"> Vendite €  </t>
  </si>
  <si>
    <t xml:space="preserve">  =SOMMA.SE(A2:A7; E1; C2:C7)</t>
  </si>
  <si>
    <t>Prodotto:</t>
  </si>
  <si>
    <t>ProdottoA</t>
  </si>
  <si>
    <t>ProdottoB</t>
  </si>
  <si>
    <t>ProdottoC</t>
  </si>
  <si>
    <t xml:space="preserve">    =SOMMA.SE(A2:A7; "ProdottoA"; C2:C7)</t>
  </si>
  <si>
    <t>Si vuole sommare tutte le vendite del "Prodotto A", la funzione `SOMMA.SE` diventa:</t>
  </si>
  <si>
    <t>In questo modo si può cambiare il valore in E1 per sommare facilmente le vendite di altri prodotti.</t>
  </si>
  <si>
    <t>Si può anche inserire il criterio in una cella separata, ad esempio in E1 scrivere il prodotto da cercare:</t>
  </si>
  <si>
    <t>Questa formula restituirà la somma delle vendite solo per il "Prodotto A", che nel nostro esempio è 230 € (100 + 70 + 60).</t>
  </si>
  <si>
    <t xml:space="preserve">  - **Intervallo (A2:A7):** l'intervallo di celle che contiene i criteri (in questo caso i nomi dei prodotti).</t>
  </si>
  <si>
    <t xml:space="preserve">  - **Intervallo_somma (C2:C7):** l'intervallo da sommare (in questo caso le vendite in euro).</t>
  </si>
  <si>
    <t xml:space="preserve">  - **Criterio ("Prodotto A"):** il criterio da utilizzare per la somma (qui è "Prodotto A").</t>
  </si>
  <si>
    <t>### Esempio con riferimento di cella per il criterio =</t>
  </si>
  <si>
    <r>
      <t xml:space="preserve">Si vuole sommare le vendite per i prodotti con una quantità maggiore di un valore specificato in una cella esterna, ad esempio </t>
    </r>
    <r>
      <rPr>
        <b/>
        <sz val="11"/>
        <color theme="1"/>
        <rFont val="Calibri"/>
        <family val="2"/>
        <scheme val="minor"/>
      </rPr>
      <t>E1</t>
    </r>
    <r>
      <rPr>
        <sz val="11"/>
        <color theme="1"/>
        <rFont val="Calibri"/>
        <family val="2"/>
        <scheme val="minor"/>
      </rPr>
      <t>.</t>
    </r>
  </si>
  <si>
    <t xml:space="preserve">   =SOMMA.SE(B2:B7; "&gt;" &amp; E1; C2:C7)</t>
  </si>
  <si>
    <t>Questa formula restituirà 120 € se in E1 è impostato a 10, poiché considera solo le righe in cui la quantità è maggiore di 10 (cioè solo il "Prodotto B" con quantità 12).</t>
  </si>
  <si>
    <t>Se cambi il valore in E1, la somma si aggiornerà automaticamente secondo il nuovo criterio!</t>
  </si>
  <si>
    <t xml:space="preserve">  - **Intervallo (B2:B7):** l'intervallo di celle che contiene i criteri (in questo caso l'intervallo che contiene le quantità).</t>
  </si>
  <si>
    <t xml:space="preserve">  - **Criterio("&amp; E1"): qui combiniamo l'operatore "&gt;" con il riferimento di cella E1. Excel interpreta "&amp; E1" come "&gt;10" se in E1 c'è il numero 10.</t>
  </si>
  <si>
    <t xml:space="preserve">    =SOMMA.SE(B2:B7;E1)</t>
  </si>
  <si>
    <r>
      <rPr>
        <b/>
        <sz val="11"/>
        <color theme="5" tint="-0.249977111117893"/>
        <rFont val="Calibri"/>
        <family val="2"/>
        <scheme val="minor"/>
      </rPr>
      <t>### Esempio con riferimento di cella per il criterio</t>
    </r>
    <r>
      <rPr>
        <sz val="11"/>
        <color theme="5" tint="-0.249977111117893"/>
        <rFont val="Calibri"/>
        <family val="2"/>
        <scheme val="minor"/>
      </rPr>
      <t xml:space="preserve"> &gt; </t>
    </r>
  </si>
  <si>
    <t>VALORE STATO</t>
  </si>
  <si>
    <t>VENDITE ALTE</t>
  </si>
  <si>
    <t>VENDITE BASSE</t>
  </si>
  <si>
    <t xml:space="preserve">  DATA          </t>
  </si>
  <si>
    <t xml:space="preserve">  DESCRIZIONE             </t>
  </si>
  <si>
    <t xml:space="preserve">  CATEGORIA           </t>
  </si>
  <si>
    <t xml:space="preserve">  Q.TA'       </t>
  </si>
  <si>
    <t xml:space="preserve">  PREZZO             </t>
  </si>
  <si>
    <t xml:space="preserve">  TOTALE             </t>
  </si>
  <si>
    <t>SCONTO</t>
  </si>
  <si>
    <t>TOTALE SCONTATO</t>
  </si>
  <si>
    <t>STATO</t>
  </si>
  <si>
    <t xml:space="preserve"> 2024-03-10  </t>
  </si>
  <si>
    <t xml:space="preserve"> Cuffie Z        </t>
  </si>
  <si>
    <t>Accessori</t>
  </si>
  <si>
    <t xml:space="preserve"> 2024-02-15  </t>
  </si>
  <si>
    <t xml:space="preserve"> 2024-01-10  </t>
  </si>
  <si>
    <t xml:space="preserve"> 2024-03-01  </t>
  </si>
  <si>
    <t xml:space="preserve"> Laptop X        </t>
  </si>
  <si>
    <t>Elettronica</t>
  </si>
  <si>
    <t xml:space="preserve"> 2024-02-01  </t>
  </si>
  <si>
    <t xml:space="preserve"> 2024-01-01  </t>
  </si>
  <si>
    <t xml:space="preserve"> 2024-03-05  </t>
  </si>
  <si>
    <t xml:space="preserve"> Smartphone Y    </t>
  </si>
  <si>
    <t xml:space="preserve"> 2024-02-10  </t>
  </si>
  <si>
    <t xml:space="preserve"> 2024-01-05  </t>
  </si>
  <si>
    <t xml:space="preserve"> 2024-03-15  </t>
  </si>
  <si>
    <t xml:space="preserve"> Tablet W        </t>
  </si>
  <si>
    <t xml:space="preserve"> 2024-02-20  </t>
  </si>
  <si>
    <t xml:space="preserve"> 2024-01-15  </t>
  </si>
  <si>
    <t>quantità</t>
  </si>
  <si>
    <t>media</t>
  </si>
  <si>
    <t>massimo</t>
  </si>
  <si>
    <t>minimo</t>
  </si>
  <si>
    <t>conta spedizioni &gt;10</t>
  </si>
  <si>
    <t>funzione se: uso comune e  con operatori logici</t>
  </si>
  <si>
    <t>le funzioni sulle date e ora: OGGI, ADESSO, DATA….</t>
  </si>
  <si>
    <t>le funzioni di testo: unire e dividere testo e numeri, trova, destra, sinistra…</t>
  </si>
  <si>
    <t>le funzioni di ricerca: CERCA.VERT, INDICE, CONFRONTA</t>
  </si>
  <si>
    <t>rimasto in sospeso altra lezione:</t>
  </si>
  <si>
    <t>se nidificati</t>
  </si>
  <si>
    <t>se con operatore logico</t>
  </si>
  <si>
    <t xml:space="preserve">     =SE(E(B34&gt;=7; C34&gt;=7; D34&gt;=7); "Eccellente"; SE(O(B34&lt;5; C34&lt;5; D34&lt;5); "Insufficiente"; "Sufficiente"))</t>
  </si>
  <si>
    <t>se con operatori logici</t>
  </si>
  <si>
    <t xml:space="preserve">   =SE(E(B36="x";C36="";D36="");"x";"")</t>
  </si>
  <si>
    <t>VEREDI SNC</t>
  </si>
  <si>
    <t>GIALLI SPA</t>
  </si>
  <si>
    <t>Sintassi della funzione SE</t>
  </si>
  <si>
    <t>Parametri della funzione SE</t>
  </si>
  <si>
    <t>valore_se_vero: Questo è il valore che verrà restituito se la condizione è vera.</t>
  </si>
  <si>
    <t>valore_se_falso: Questo è il valore che verrà restituito se la condizione è falsa.</t>
  </si>
  <si>
    <t>Esempio</t>
  </si>
  <si>
    <t>Se il valore in A1 è 15, il risultato sarà "Superato".</t>
  </si>
  <si>
    <t>Se il valore in A1 è 8, il risultato sarà "Non superato".</t>
  </si>
  <si>
    <t xml:space="preserve">    =SE(condizione_logica; valore_se_vero; valore_se_falso)</t>
  </si>
  <si>
    <t>condizione_logica: è la condizione da verificare. Ad esempio,  A1 &gt; 10</t>
  </si>
  <si>
    <t xml:space="preserve">Immaginiamo di voler verificare se un valore in A1 è maggiore di 10. </t>
  </si>
  <si>
    <t xml:space="preserve"> Se la condizione è vera, vogliamo visualizzare "Superato", altrimenti "Non superato".</t>
  </si>
  <si>
    <t xml:space="preserve">                    =SE(A1 &gt; 10; "Superato"; "Non superato")</t>
  </si>
  <si>
    <t xml:space="preserve">                       =SE(C17&gt;$K$1;"ALTE";"BASSE")</t>
  </si>
  <si>
    <t>Crostate</t>
  </si>
  <si>
    <t>Torte</t>
  </si>
  <si>
    <t>Biscotti</t>
  </si>
  <si>
    <t>Ciambelle</t>
  </si>
  <si>
    <t>Pane</t>
  </si>
  <si>
    <t>Quantità</t>
  </si>
  <si>
    <t>Articolo</t>
  </si>
  <si>
    <t>Se la funzione SOMMA nella cella D42 potesse parlare, direbbe: Somma i valori nelle celle D38, D39, D40 e D41.</t>
  </si>
  <si>
    <t>Formazione gratuita su Excel disponibile online</t>
  </si>
  <si>
    <t>Usare le tabelle pivot per analizzare i dati di un foglio di lavoro</t>
  </si>
  <si>
    <t>Informazioni complete sulla funzione SE.ERRORE</t>
  </si>
  <si>
    <t>Pollo</t>
  </si>
  <si>
    <t>Banane</t>
  </si>
  <si>
    <t>Informazioni complete sulle funzioni INDICE/CONFRONTA</t>
  </si>
  <si>
    <t>Informazioni complete sulla funzione CERCA.VERT</t>
  </si>
  <si>
    <t>Pesce</t>
  </si>
  <si>
    <t>Limoni</t>
  </si>
  <si>
    <t>Altre informazioni sul Web</t>
  </si>
  <si>
    <t>Maiale</t>
  </si>
  <si>
    <t>Avanti</t>
  </si>
  <si>
    <t>Arance</t>
  </si>
  <si>
    <t>Indietro</t>
  </si>
  <si>
    <t>Manzo</t>
  </si>
  <si>
    <t>Mele</t>
  </si>
  <si>
    <t>DETTAGLIO IMPORTANTE
SE.ERRORE è un gestore di errori che rimuove la visualizzazione di tutti gli errori che possono essere generati dalla formula. Questo può causare problemi se Excel notifica che nella formula è presente un errore effettivo che deve essere risolto.
In generale è preferibile non aggiungere gestori di errori alle formule se non si è assolutamente certi che funzionino correttamente.</t>
  </si>
  <si>
    <t>Frutta</t>
  </si>
  <si>
    <t xml:space="preserve">Se non sei certo che il valore di ricerca esista ma vuoi comunque nascondere l'errore #N/D, puoi usare una funzione di gestione degli errori denominata SE.ERRORE nella cella G43: =SE.ERRORE(CERCA.VERT(F43;F37:G41;2;FALSO);""). SE.ERRORE indica: se CERCA.VERT restituisce un risultato valido, visualizzalo, altrimenti non visualizzare niente (""). In questo caso non viene visualizzato niente (""), ma si possono anche usare numeri (0,1, 2 e così via) o un testo, ad esempio "La formula non è corretta".
</t>
  </si>
  <si>
    <t xml:space="preserve">Se sai che il valore di ricerca esiste, ma vuoi nascondere l'errore se la cella di ricerca è vuota, puoi usare l'istruzione SE. In questo caso, integriamo la formula CERCA.VERT esistente nella cella D43 in questo modo:
=SE(C43="";"";CERCA.VERT(C43;C37:D41;2;FALSO))
Questo significa: se la cella C43 equivale a niente (""), non restituire niente, altrimenti restituisci i risultati di CERCA.VERT. Nota la seconda parentesi di chiusura alla fine della formula, che conclude l'istruzione SE.
</t>
  </si>
  <si>
    <t xml:space="preserve">Presto o tardi ti capiterà che CERCA.VERT non riesca a trovare ciò che hai chiesto e restituisca un errore (#N/D). Questo può succedere, ad esempio, se il valore di ricerca non esiste oppure se la cella di riferimento non contiene ancora un valore.
</t>
  </si>
  <si>
    <t>CERCA.VERT e #N/D</t>
  </si>
  <si>
    <t>Altri dettagli</t>
  </si>
  <si>
    <t>ESPERIMENTO
Prova a selezionare altri articoli negli elenchi a discesa. Noterai che i valori nelle celle dei risultati vengono aggiornati immediatamente.</t>
  </si>
  <si>
    <t xml:space="preserve">Ora prova autonomamente nella sezione Carne, nella cella G22. Dovresti ottenere =CERCA.VERT(F22;F17:G20;2;FALSO).
</t>
  </si>
  <si>
    <t xml:space="preserve">Nella cella D22 immetti =CERCA.VERT(C22;C17:D20;2;FALSO). La risposta corretta per Mele è 50. CERCA.VERT ha cercato il valore Mele, l'ha trovato e quindi ha restituito la quantità una colonna più a destra.
</t>
  </si>
  <si>
    <t>Vuoi una corrispondenza esatta o approssimativa?</t>
  </si>
  <si>
    <t>Dove lo vuoi cercare?</t>
  </si>
  <si>
    <t>Se lo trovi, quante colonne a destra vuoi ottenere un valore?</t>
  </si>
  <si>
    <t>Cosa vuoi cercare?</t>
  </si>
  <si>
    <t>=CERCA.VERT(A1;B:C;2;FALSO)</t>
  </si>
  <si>
    <t xml:space="preserve">CERCA.VERT è una delle funzioni più usate in Excel. CERCA.VERT consente di cercare un valore in una colonna a sinistra, quindi restituisce le informazioni in un'altra colonna a destra se trova una corrispondenza. CERCA.VERT dice:
</t>
  </si>
  <si>
    <t>CERCA.VERT</t>
  </si>
  <si>
    <t>Quando può essere utile una funzione Cerca.Vert che non restituisce una corrispondenza esatta ma approssimativa?</t>
  </si>
  <si>
    <t>Nell’esempio illustrato i risultati sono 7 ovvero le 7 percentuali di detrazioni in base agli scaglioni relativi agli stipendi percepiti ed illustrati nella tabellina a sinistra.</t>
  </si>
  <si>
    <t>A destra è mostrato il risultato della la funzione Se nidificata che è stata immessa nella cella relativa allo stipendio del primo dipendente per ottenere la percentuale applicata.</t>
  </si>
  <si>
    <t>equivalente a CERCA.VERT(B2;$F$2:$G$8;2;VERO)</t>
  </si>
  <si>
    <t>Funzioni di data</t>
  </si>
  <si>
    <t>Excel può fornire la data corrente, in base alle impostazioni internazionali del computer. È anche possibile sommare e sottrarre le date.</t>
  </si>
  <si>
    <t xml:space="preserve">Osserviamo la funzione OGGI, che visualizza la data corrente. Si tratta di funzioni attive, o volatili, per cui se la cartella di lavoro viene aperta domani, sarà visualizzata la data di domani. Immetti =OGGI() nella cella D6. 
</t>
  </si>
  <si>
    <t xml:space="preserve">Sottrarre date: immetti il tuo prossimo compleanno nel formato GG/MM/AA nella cella D7 e osserva come Excel ti indica il numero di giorni rimanenti usando =D7-D6 nella cella D8.
</t>
  </si>
  <si>
    <t xml:space="preserve">Sommare date: supponiamo di voler sapere la data di scadenza di una bolletta o quando devi restituire un libro alla biblioteca. Per scoprirlo, puoi aggiungere giorni a una data. Nella cella D10 immetti un numero casuale di giorni. Nella cella D11 abbiamo sommato =D6+D10 per calcolare la data di scadenza a partire da oggi.
</t>
  </si>
  <si>
    <t xml:space="preserve">INFORMAZIONI UTILI
Excel mantiene le date e le ore in base al numero di giorni a partire dal 1 gennaio 1900. Le ore vengono mantenute in parti frazionarie della giornata in base ai minuti. Quindi, 01/01/2017 12:30 in realtà è memorizzata come 42736,5208. Se la data o l'ora viene visualizzata sotto forma di numeri di questo tipo, premi CTRL+1 &gt; Numero e seleziona un formato Data o Ora. </t>
  </si>
  <si>
    <t>Data odierna:</t>
  </si>
  <si>
    <t xml:space="preserve">DETTAGLIO IMPORTANTE
Se non vuoi visualizzare un numero negativo perché non hai ancora immesso il tuo compleanno, puoi usare la funzione SE in questo modo: =SE(D7="";"";D7-D6), che indica "SE D7 è uguale a niente, non mostrare niente, altrimenti mostra D7 meno D6".
</t>
  </si>
  <si>
    <t>Tuo compleanno:</t>
  </si>
  <si>
    <t>Funzioni di ora</t>
  </si>
  <si>
    <t>Giorni mancanti al compleanno:</t>
  </si>
  <si>
    <t xml:space="preserve">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
</t>
  </si>
  <si>
    <t xml:space="preserve">Nella cella D28 immetti =ADESSO(), che visualizza l'ora corrente e viene aggiornata ogni volta che Excel la calcola. Per cambiare il formato dell'ora, scegli CTRL+1 &gt; Numero &gt; Ora e seleziona il formato che preferisci.
</t>
  </si>
  <si>
    <t>Giorni di tolleranza:</t>
  </si>
  <si>
    <t xml:space="preserve">Sommare le ore di diversi orari: nella cella D36 abbiamo immesso =((D35-D32)-(D34-D33))*24,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Home &gt; Formato &gt; Celle (CTRL+1) &gt; Numero &gt; Numero &gt; 2 decimali.
</t>
  </si>
  <si>
    <t>Scadenza fattura:</t>
  </si>
  <si>
    <t>Se questa formula potesse parlare, direbbe: "sottrai Ora uscita da Ora entrata, quindi sottrai le ore Uscita/Rientro pranzo e moltiplica per 24 per convertire il tempo frazionario di Excel in ore" oppure =((Ora uscita - Ora entrata)-(Uscita pranzo - Rientro pranzo))*24.</t>
  </si>
  <si>
    <t>Informazioni complete sulla funzione OGGI</t>
  </si>
  <si>
    <t>Informazioni complete sulla funzione ADESSO</t>
  </si>
  <si>
    <t>Informazioni complete sulla funzione DATA</t>
  </si>
  <si>
    <t>Ora corrente:</t>
  </si>
  <si>
    <t>Ore giornaliere lavorate</t>
  </si>
  <si>
    <t>Ora entrata:</t>
  </si>
  <si>
    <t>Uscita pranzo:</t>
  </si>
  <si>
    <t>Rientro pranzo:</t>
  </si>
  <si>
    <t>Ora uscita:</t>
  </si>
  <si>
    <t>Totale ore:</t>
  </si>
  <si>
    <t>Data e ora statiche</t>
  </si>
  <si>
    <t>Data:</t>
  </si>
  <si>
    <t>Ora:</t>
  </si>
  <si>
    <t>Unione del testo contenuto in celle diverse</t>
  </si>
  <si>
    <t xml:space="preserve">In Excel capita spesso di dover unire il testo presente in celle diverse. Un esempio molto comune è un elenco di nomi e cognomi da combinare sotto forma di nome, cognome oppure nome completo. In Excel si può fare usando il simbolo della e commerciale (&amp;), che puoi inserire con MAIUSC+6.
</t>
  </si>
  <si>
    <t>Nome</t>
  </si>
  <si>
    <t>Cognome</t>
  </si>
  <si>
    <t>Cognome, Nome</t>
  </si>
  <si>
    <t>Nome completo</t>
  </si>
  <si>
    <t xml:space="preserve">Nella cella E3 immetti =D3&amp;C3 per unire i cognomi e i nomi. 
</t>
  </si>
  <si>
    <t>Olga</t>
  </si>
  <si>
    <t>Panicucci</t>
  </si>
  <si>
    <t xml:space="preserve">PanicucciOlga non è il risultato ideale. Dobbiamo aggiungere una virgola e uno spazio. A questo scopo usiamo le virgolette per creare una nuova stringa di testo. Questa volta immetti =D3&amp;", "&amp;C3. La parte &amp;", "&amp; consente di unire una virgola e uno spazio al testo nelle celle.
</t>
  </si>
  <si>
    <t>Pio</t>
  </si>
  <si>
    <t>Udinesi</t>
  </si>
  <si>
    <t xml:space="preserve">Per creare il nome completo, uniamo prima di tutto il nome e il cognome, ma usando uno spazio senza virgola. In F3 immetti =C3&amp;" "&amp;D3.
</t>
  </si>
  <si>
    <t>Albertino</t>
  </si>
  <si>
    <t>Mazzanti</t>
  </si>
  <si>
    <t>Fiamma</t>
  </si>
  <si>
    <t>Greco</t>
  </si>
  <si>
    <t>Carmelo</t>
  </si>
  <si>
    <t>Barese</t>
  </si>
  <si>
    <t>Uso di testo e numeri insieme</t>
  </si>
  <si>
    <t>Nazzareno</t>
  </si>
  <si>
    <t>Romani</t>
  </si>
  <si>
    <t>Ora usiamo il simbolo &amp; per unire testo e numeri, non solo testo e testo
Osserva le celle C28:D29. Vedi che la data e le ore si trovano in celle separate? Puoi unirle con il simbolo &amp; come vedrai nelle celle C32:C33, ma il risultato non è ideale. Non sapendo come vuoi formattare i numeri, Excel usa il formato più basilare, che in questo caso è la data seriale. Dobbiamo indicare esplicitamente a Excel come formattare la parte numerica della formula, in modo che venga visualizzata come vuoi nella stringa di testo risultante. Per farlo, puoi usare la funzione TESTO e un codice di formato.</t>
  </si>
  <si>
    <t>Cataldo</t>
  </si>
  <si>
    <t>Capon</t>
  </si>
  <si>
    <t xml:space="preserve">Nella cella C36 immetti =C28&amp;" "&amp;TESTO(D28;"GG/MM/AAAA"). GG/MM/AAAA è il codice di formato italiano per giorno/mese/anno, ad esempio 25/09/2017.
</t>
  </si>
  <si>
    <t>Martina</t>
  </si>
  <si>
    <t>Milani</t>
  </si>
  <si>
    <t xml:space="preserve">Nella cella C37 immetti =C29&amp;" "&amp;TESTO(D29;"H:MM"). H:MM è il codice di formato italiano per ore:minuti, ad esempio 13:30.
</t>
  </si>
  <si>
    <t>GUARDA QUI
Le formule, soprattutto quelle di grandi dimensioni, possono risultare difficile da leggere, ma è possibile separare le parti con spazi, come in questo esempio:
=C28 &amp; " " &amp; TESTO(D28;"GG/MM/AAAA")</t>
  </si>
  <si>
    <t>CURIOSITÀ
Se non sai quale codice di formato usare, puoi scegliere CTRL+1 &gt; Numero per formattare le celle come preferisci. Seleziona l'opzione Personalizzato. Puoi copiare nella formula il codice di formato visualizzato.</t>
  </si>
  <si>
    <t>Informazioni complete sulla funzione TESTO</t>
  </si>
  <si>
    <t>Combinare testo e numeri</t>
  </si>
  <si>
    <t>Usare testo e numeri</t>
  </si>
  <si>
    <t>Unione di testo e numeri</t>
  </si>
  <si>
    <t>Formattazione di testo e numeri</t>
  </si>
  <si>
    <t>ESTRARRE IL TIPO DI AZIENDA</t>
  </si>
  <si>
    <t>email nome.cognome@albalog.com</t>
  </si>
  <si>
    <t>SINISTRA(testo; [num_caratt])</t>
  </si>
  <si>
    <t>Num_caratt deve essere maggiore o uguale a zero.</t>
  </si>
  <si>
    <t>Se num_caratt è maggiore della lunghezza del testo, SINISTRA restituisce tutto il testo.</t>
  </si>
  <si>
    <t>Se num_caratt è omesso, verrà considerato uguale a 1.</t>
  </si>
  <si>
    <t>Num_caratt    Facoltativo. Specifica il numero di caratteri che la funzione SINISTRA deve estrarre.</t>
  </si>
  <si>
    <r>
      <rPr>
        <b/>
        <sz val="10"/>
        <color rgb="FFFF0000"/>
        <rFont val="Segoe UI"/>
        <family val="2"/>
      </rPr>
      <t>SINISTRA</t>
    </r>
    <r>
      <rPr>
        <sz val="10"/>
        <color rgb="FF1E1E1E"/>
        <rFont val="Segoe UI"/>
        <family val="2"/>
      </rPr>
      <t xml:space="preserve"> restituisce il primo carattere o i primi caratteri di una stringa di testo in base al numero di caratteri specificato.</t>
    </r>
  </si>
  <si>
    <r>
      <rPr>
        <b/>
        <sz val="10"/>
        <color rgb="FFFF0000"/>
        <rFont val="Segoe UI"/>
        <family val="2"/>
      </rPr>
      <t>DESTRA</t>
    </r>
    <r>
      <rPr>
        <sz val="10"/>
        <color rgb="FF1E1E1E"/>
        <rFont val="Segoe UI"/>
        <family val="2"/>
      </rPr>
      <t xml:space="preserve"> restituisce il primo carattere o i primi caratteri di una stringa di testo in base al numero di caratteri specificato.</t>
    </r>
  </si>
  <si>
    <t>DESTRA(testo; [num_caratt])</t>
  </si>
  <si>
    <t>MINUSC(testo)</t>
  </si>
  <si>
    <t>MAIUSC.INIZ</t>
  </si>
  <si>
    <t>MAIUSC.INIZ(testo)</t>
  </si>
  <si>
    <t xml:space="preserve">Testo    Obbligatorio. Testo racchiuso tra virgolette, formula che restituisce del testo </t>
  </si>
  <si>
    <t xml:space="preserve"> o riferimento a una cella contenente del testo che si desidera convertire parzialmente in maiuscolo.</t>
  </si>
  <si>
    <t>Testo    Obbligatorio. Testo che si desidera convertire in minuscolo  o riferimento a una cella contenente del testo che si desidera convertire</t>
  </si>
  <si>
    <t>Gli argomenti della sintassi  sono i seguenti:</t>
  </si>
  <si>
    <t>MAIUSC(testo)</t>
  </si>
  <si>
    <t>Converte in maiuscolo la prima lettera di una stringa di testo . Le rimanenti lettere vengono convertite in minuscolo.</t>
  </si>
  <si>
    <t>cinzia petroni</t>
  </si>
  <si>
    <t>mario rossi</t>
  </si>
  <si>
    <t>ada verdi</t>
  </si>
  <si>
    <t>giuseppe verdi</t>
  </si>
  <si>
    <t>STRAVERDI SPA</t>
  </si>
  <si>
    <t>SUPERROSSI SRL</t>
  </si>
  <si>
    <t>A</t>
  </si>
  <si>
    <t>B</t>
  </si>
  <si>
    <t>C</t>
  </si>
  <si>
    <t>D</t>
  </si>
  <si>
    <t>E</t>
  </si>
  <si>
    <t>XX</t>
  </si>
  <si>
    <t>FF</t>
  </si>
  <si>
    <t>YY</t>
  </si>
  <si>
    <t>EE</t>
  </si>
  <si>
    <t xml:space="preserve">     =INDICE(A2:D6;CONFRONTA("D";B2:B6;0);4)</t>
  </si>
  <si>
    <t xml:space="preserve">      =CERCA.VERT("D";B2:D6;3;FALSO)</t>
  </si>
  <si>
    <t xml:space="preserve">     =INDICE(A2:D6;CONFRONTA(G2;B2:B6;0);4)</t>
  </si>
  <si>
    <t>CERCA</t>
  </si>
  <si>
    <t xml:space="preserve">      =CERCA.VERT(G2;B2:D6;3;FALSO)</t>
  </si>
  <si>
    <t>N.</t>
  </si>
  <si>
    <t>PROV</t>
  </si>
  <si>
    <t>AZIENDA</t>
  </si>
  <si>
    <t>IMPORTO</t>
  </si>
  <si>
    <t>Sintassi di TROVA</t>
  </si>
  <si>
    <t xml:space="preserve"> La ricerca è sensibile alle maiuscole/minuscole, quindi "A" e "a" sono considerati differenti.</t>
  </si>
  <si>
    <r>
      <rPr>
        <b/>
        <sz val="11"/>
        <color rgb="FFFF0000"/>
        <rFont val="Calibri"/>
        <family val="2"/>
        <scheme val="minor"/>
      </rPr>
      <t xml:space="preserve"> TROVA </t>
    </r>
    <r>
      <rPr>
        <sz val="11"/>
        <color theme="1"/>
        <rFont val="Calibri"/>
        <family val="2"/>
        <scheme val="minor"/>
      </rPr>
      <t xml:space="preserve"> per cercare una specifica sequenza di caratteri all'interno di una stringa di testo. Restituisce la posizione (indice) in cui inizia la sequenza trovata.  </t>
    </r>
  </si>
  <si>
    <t xml:space="preserve">   =TROVA(testo_cercato; testo; [inizio])</t>
  </si>
  <si>
    <t>testo_cercato: Il testo che vuoi trovare.</t>
  </si>
  <si>
    <t>testo: La cella o stringa di testo in cui vuoi cercare.</t>
  </si>
  <si>
    <t>[inizio]: Opzionale, indica la posizione da cui iniziare la ricerca (predefinito è 1, l'inizio della stringa).</t>
  </si>
  <si>
    <t>Il cane è nel giardino</t>
  </si>
  <si>
    <t>Il gatto gioca con il cane</t>
  </si>
  <si>
    <t>Un uccello vola alto</t>
  </si>
  <si>
    <t>cane</t>
  </si>
  <si>
    <t xml:space="preserve">  =TROVA(C22; A19)</t>
  </si>
  <si>
    <t xml:space="preserve">  =TROVA("cane"; A19)</t>
  </si>
  <si>
    <t>cerca</t>
  </si>
  <si>
    <t>Se il testo specificato non è presente nella stringa, la funzione TROVA restituirà un errore #VALORE!. Questo errore può essere gestito con la funzione SE.ERRORE:</t>
  </si>
  <si>
    <t xml:space="preserve">                    =SE.ERRORE(TROVA("cane"; A2); "Non trovato")</t>
  </si>
  <si>
    <t>In questo caso, se "cane" non è trovato, la formula restituirà "Non trovato" invece dell'errore.</t>
  </si>
  <si>
    <t>attenzione: il valora da cercare deve essere presente solo una volta altrimenti presenta SOLO i valori del primo che viene trovato</t>
  </si>
  <si>
    <t>ID Cliente</t>
  </si>
  <si>
    <t>Cliente</t>
  </si>
  <si>
    <t>Totale Ordine</t>
  </si>
  <si>
    <t>C001</t>
  </si>
  <si>
    <t>C002</t>
  </si>
  <si>
    <t>Lucia Bianchi</t>
  </si>
  <si>
    <t>C003</t>
  </si>
  <si>
    <t>Gianni Verdi</t>
  </si>
  <si>
    <t>C004</t>
  </si>
  <si>
    <t>Anna Neri</t>
  </si>
  <si>
    <t>tipo</t>
  </si>
  <si>
    <t>medium</t>
  </si>
  <si>
    <t>top</t>
  </si>
  <si>
    <t>basic</t>
  </si>
  <si>
    <t>cliente</t>
  </si>
  <si>
    <t>tipologia--&gt;</t>
  </si>
  <si>
    <t>CORSO EXCEL INTERMEDIO</t>
  </si>
  <si>
    <t>SECONDA lezione</t>
  </si>
  <si>
    <t>&gt;1000</t>
  </si>
  <si>
    <t>&gt;3000</t>
  </si>
  <si>
    <t>&gt;1500</t>
  </si>
  <si>
    <t xml:space="preserve">dati </t>
  </si>
  <si>
    <t>filtro avanzato</t>
  </si>
  <si>
    <t>Giorgiani</t>
  </si>
  <si>
    <r>
      <rPr>
        <b/>
        <sz val="11"/>
        <color theme="1"/>
        <rFont val="Calibri"/>
        <family val="2"/>
        <scheme val="minor"/>
      </rPr>
      <t>Logica booleana: </t>
    </r>
    <r>
      <rPr>
        <sz val="11"/>
        <color theme="1"/>
        <rFont val="Calibri"/>
        <family val="2"/>
        <scheme val="minor"/>
      </rPr>
      <t>   Agente di vendita = un nome che inizia con "gio"</t>
    </r>
  </si>
  <si>
    <t>Agente di vendita con nome che inizia per "gio"</t>
  </si>
  <si>
    <t>stessa riga --&gt; AND</t>
  </si>
  <si>
    <t>righe successive --&gt;OR</t>
  </si>
  <si>
    <t>categoria</t>
  </si>
  <si>
    <r>
      <t>c. Passare a </t>
    </r>
    <r>
      <rPr>
        <b/>
        <sz val="11"/>
        <color rgb="FFFF0000"/>
        <rFont val="Calibri"/>
        <family val="2"/>
        <scheme val="minor"/>
      </rPr>
      <t>File &gt; Opzioni &gt; impostazione Avanzate &gt; Generale &gt; Modifica elenchi personalizzati</t>
    </r>
    <r>
      <rPr>
        <sz val="11"/>
        <color theme="1"/>
        <rFont val="Calibri"/>
        <family val="2"/>
        <scheme val="minor"/>
      </rPr>
      <t>, quindi nella finestra di dialogo Elenchi personalizzati fare clic su Importa e poi due volte su OK.</t>
    </r>
  </si>
  <si>
    <t>(Agente di vendita = "Giorgi" E Vendite &gt;3000) O (Agente di vendita = "Barbariol" E Vendite &gt; 1500)</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</si>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</sst>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0\ &quot;€&quot;;[Red]\-#,##0\ &quot;€&quot;"/>
    <numFmt numFmtId="44" formatCode="_-* #,##0.00\ &quot;€&quot;_-;\-* #,##0.00\ &quot;€&quot;_-;_-* &quot;-&quot;??\ &quot;€&quot;_-;_-@_-"/>
    <numFmt numFmtId="164" formatCode="&quot;€&quot;\ #,##0;[Red]#,##0"/>
    <numFmt numFmtId="165" formatCode="_-&quot;€&quot;\ * #,##0.00_-;\-&quot;€&quot;\ * #,##0.00_-;_-&quot;€&quot;\ * &quot;-&quot;??_-;_-@_-"/>
    <numFmt numFmtId="166" formatCode="[$€-2]\ #,##0;[Red]\-[$€-2]\ #,##0"/>
    <numFmt numFmtId="167" formatCode="_-* #,##0.00\ [$€-410]_-;\-* #,##0.00\ [$€-410]_-;_-* &quot;-&quot;??\ [$€-410]_-;_-@_-"/>
    <numFmt numFmtId="168" formatCode="dd/mm/yy;@"/>
    <numFmt numFmtId="169" formatCode="[$-F400]h:mm:ss\ AM/PM"/>
    <numFmt numFmtId="170" formatCode="h:mm;@"/>
    <numFmt numFmtId="171" formatCode="#,##0_ ;\-#,##0\ "/>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16"/>
      <color rgb="FF202122"/>
      <name val="Arial"/>
      <family val="2"/>
    </font>
    <font>
      <b/>
      <sz val="13.5"/>
      <color rgb="FF000000"/>
      <name val="Segoe UI"/>
      <family val="2"/>
    </font>
    <font>
      <sz val="13.5"/>
      <color rgb="FF000000"/>
      <name val="Segoe UI"/>
      <family val="2"/>
    </font>
    <font>
      <sz val="16"/>
      <color theme="1"/>
      <name val="Calibri"/>
      <family val="2"/>
      <scheme val="minor"/>
    </font>
    <font>
      <b/>
      <sz val="12"/>
      <color theme="1"/>
      <name val="Calibri"/>
      <family val="2"/>
      <scheme val="minor"/>
    </font>
    <font>
      <b/>
      <sz val="13.5"/>
      <color theme="1"/>
      <name val="Calibri"/>
      <family val="2"/>
      <scheme val="minor"/>
    </font>
    <font>
      <sz val="14"/>
      <color theme="1"/>
      <name val="Arial"/>
      <family val="2"/>
    </font>
    <font>
      <b/>
      <sz val="24"/>
      <color theme="1"/>
      <name val="Calibri"/>
      <family val="2"/>
      <scheme val="minor"/>
    </font>
    <font>
      <sz val="14"/>
      <color theme="1"/>
      <name val="Calibri"/>
      <family val="2"/>
      <scheme val="minor"/>
    </font>
    <font>
      <b/>
      <sz val="14"/>
      <color rgb="FFFF0000"/>
      <name val="Calibri"/>
      <family val="2"/>
      <scheme val="minor"/>
    </font>
    <font>
      <b/>
      <sz val="10"/>
      <color rgb="FF1E1E1E"/>
      <name val="Segoe UI"/>
      <family val="2"/>
    </font>
    <font>
      <sz val="10"/>
      <color rgb="FF1E1E1E"/>
      <name val="Segoe UI"/>
      <family val="2"/>
    </font>
    <font>
      <sz val="11"/>
      <color theme="5" tint="-0.249977111117893"/>
      <name val="Calibri"/>
      <family val="2"/>
      <scheme val="minor"/>
    </font>
    <font>
      <b/>
      <sz val="11"/>
      <color theme="5" tint="-0.249977111117893"/>
      <name val="Calibri"/>
      <family val="2"/>
      <scheme val="minor"/>
    </font>
    <font>
      <sz val="18"/>
      <color theme="1"/>
      <name val="Calibri"/>
      <family val="2"/>
      <scheme val="minor"/>
    </font>
    <font>
      <b/>
      <sz val="14"/>
      <color theme="1"/>
      <name val="Calibri"/>
      <family val="2"/>
      <scheme val="minor"/>
    </font>
    <font>
      <b/>
      <sz val="11"/>
      <color theme="0"/>
      <name val="Calibri"/>
      <family val="2"/>
      <scheme val="minor"/>
    </font>
    <font>
      <sz val="22"/>
      <color rgb="FF3B3838"/>
      <name val="Segoe UI Light"/>
      <family val="2"/>
    </font>
    <font>
      <sz val="11"/>
      <color theme="0"/>
      <name val="Calibri"/>
      <family val="2"/>
    </font>
    <font>
      <b/>
      <sz val="11"/>
      <color theme="1"/>
      <name val="Calibri"/>
      <family val="2"/>
    </font>
    <font>
      <b/>
      <sz val="16"/>
      <color theme="1"/>
      <name val="Calibri"/>
      <family val="2"/>
    </font>
    <font>
      <sz val="12"/>
      <color theme="1"/>
      <name val="Calibri"/>
      <family val="2"/>
    </font>
    <font>
      <b/>
      <sz val="11"/>
      <color theme="4"/>
      <name val="Segoe UI Black"/>
      <family val="2"/>
    </font>
    <font>
      <b/>
      <sz val="10"/>
      <color rgb="FFFF0000"/>
      <name val="Segoe UI"/>
      <family val="2"/>
    </font>
    <font>
      <b/>
      <sz val="11"/>
      <color rgb="FFFF0000"/>
      <name val="Calibri"/>
      <family val="2"/>
      <scheme val="minor"/>
    </font>
    <font>
      <sz val="18"/>
      <name val="Calibri"/>
      <family val="2"/>
      <scheme val="minor"/>
    </font>
    <font>
      <sz val="16"/>
      <name val="Calibri"/>
      <family val="2"/>
      <scheme val="minor"/>
    </font>
  </fonts>
  <fills count="1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tint="-9.9978637043366805E-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theme="0" tint="-0.499984740745262"/>
      </bottom>
      <diagonal/>
    </border>
    <border>
      <left/>
      <right/>
      <top/>
      <bottom style="thin">
        <color rgb="FFB2B2B2"/>
      </bottom>
      <diagonal/>
    </border>
  </borders>
  <cellStyleXfs count="16">
    <xf numFmtId="0" fontId="0" fillId="0" borderId="0"/>
    <xf numFmtId="0" fontId="3" fillId="0" borderId="0"/>
    <xf numFmtId="0" fontId="1" fillId="3" borderId="0"/>
    <xf numFmtId="0" fontId="1" fillId="4" borderId="1"/>
    <xf numFmtId="0" fontId="1" fillId="3" borderId="2"/>
    <xf numFmtId="14" fontId="4" fillId="0" borderId="0" applyFill="0" applyBorder="0" applyAlignment="0"/>
    <xf numFmtId="164" fontId="1" fillId="5" borderId="0" applyFont="0" applyBorder="0" applyAlignment="0"/>
    <xf numFmtId="0" fontId="5" fillId="0" borderId="0"/>
    <xf numFmtId="0" fontId="1" fillId="0" borderId="0"/>
    <xf numFmtId="0" fontId="3" fillId="2" borderId="0" applyNumberFormat="0" applyBorder="0" applyProtection="0"/>
    <xf numFmtId="0" fontId="1" fillId="3" borderId="0"/>
    <xf numFmtId="0" fontId="1" fillId="0" borderId="0"/>
    <xf numFmtId="0" fontId="1" fillId="3" borderId="2"/>
    <xf numFmtId="0" fontId="1" fillId="0" borderId="0"/>
    <xf numFmtId="165"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6" borderId="0" xfId="0" applyFont="1" applyFill="1"/>
    <xf numFmtId="0" fontId="6" fillId="6" borderId="0" xfId="0" applyFont="1" applyFill="1"/>
    <xf numFmtId="0" fontId="7" fillId="0" borderId="0" xfId="0" applyFont="1" applyAlignment="1">
      <alignment horizontal="left" vertical="center" indent="2"/>
    </xf>
    <xf numFmtId="0" fontId="9" fillId="0" borderId="0" xfId="0" applyFont="1" applyAlignment="1">
      <alignment wrapText="1"/>
    </xf>
    <xf numFmtId="0" fontId="0" fillId="0" borderId="0" xfId="0" applyAlignment="1">
      <alignment horizontal="left" vertical="center" indent="1"/>
    </xf>
    <xf numFmtId="0" fontId="0" fillId="0" borderId="0" xfId="0" applyAlignment="1">
      <alignment horizontal="left" vertical="center" indent="2"/>
    </xf>
    <xf numFmtId="0" fontId="8" fillId="0" borderId="0" xfId="0" applyFont="1" applyAlignment="1">
      <alignment horizontal="left" vertical="center" indent="2"/>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6" xfId="0" applyBorder="1" applyAlignment="1">
      <alignment horizontal="left" vertical="center" indent="1"/>
    </xf>
    <xf numFmtId="0" fontId="11" fillId="0" borderId="6" xfId="0" applyFont="1" applyBorder="1" applyAlignment="1">
      <alignment vertical="center"/>
    </xf>
    <xf numFmtId="0" fontId="0" fillId="0" borderId="9" xfId="0" applyBorder="1"/>
    <xf numFmtId="0" fontId="0" fillId="0" borderId="10" xfId="0" applyBorder="1"/>
    <xf numFmtId="0" fontId="0" fillId="0" borderId="8" xfId="0" applyBorder="1"/>
    <xf numFmtId="0" fontId="2" fillId="0" borderId="0" xfId="0" applyFont="1"/>
    <xf numFmtId="0" fontId="0" fillId="0" borderId="6" xfId="0" applyBorder="1" applyAlignment="1">
      <alignment horizontal="right"/>
    </xf>
    <xf numFmtId="0" fontId="0" fillId="0" borderId="0" xfId="0" applyAlignment="1">
      <alignment wrapText="1"/>
    </xf>
    <xf numFmtId="0" fontId="2" fillId="0" borderId="0" xfId="0" applyFont="1" applyAlignment="1">
      <alignment wrapText="1"/>
    </xf>
    <xf numFmtId="0" fontId="0" fillId="0" borderId="11" xfId="0" applyBorder="1"/>
    <xf numFmtId="0" fontId="0" fillId="5" borderId="0" xfId="0" applyFill="1"/>
    <xf numFmtId="0" fontId="10" fillId="5" borderId="0" xfId="0" applyFont="1" applyFill="1" applyAlignment="1">
      <alignment horizontal="center"/>
    </xf>
    <xf numFmtId="0" fontId="12" fillId="7" borderId="0" xfId="0" applyFont="1" applyFill="1"/>
    <xf numFmtId="0" fontId="0" fillId="7" borderId="0" xfId="0" applyFill="1"/>
    <xf numFmtId="0" fontId="13" fillId="5" borderId="0" xfId="0" applyFont="1" applyFill="1"/>
    <xf numFmtId="0" fontId="14" fillId="0" borderId="0" xfId="0" applyFont="1"/>
    <xf numFmtId="0" fontId="15" fillId="0" borderId="0" xfId="0" applyFont="1"/>
    <xf numFmtId="166" fontId="0" fillId="0" borderId="11" xfId="0" applyNumberFormat="1" applyBorder="1"/>
    <xf numFmtId="0" fontId="0" fillId="6" borderId="11" xfId="0" applyFill="1" applyBorder="1"/>
    <xf numFmtId="0" fontId="0" fillId="6" borderId="11" xfId="0" applyFill="1" applyBorder="1" applyAlignment="1">
      <alignment wrapText="1"/>
    </xf>
    <xf numFmtId="0" fontId="16" fillId="0" borderId="0" xfId="0" applyFont="1"/>
    <xf numFmtId="0" fontId="0" fillId="8" borderId="0" xfId="0" applyFill="1"/>
    <xf numFmtId="0" fontId="0" fillId="8" borderId="0" xfId="0" applyFill="1" applyAlignment="1">
      <alignment wrapText="1"/>
    </xf>
    <xf numFmtId="166" fontId="0" fillId="8" borderId="0" xfId="0" applyNumberFormat="1" applyFill="1"/>
    <xf numFmtId="0" fontId="0" fillId="9" borderId="0" xfId="0" applyFill="1"/>
    <xf numFmtId="0" fontId="0" fillId="9" borderId="11" xfId="0" applyFill="1" applyBorder="1"/>
    <xf numFmtId="0" fontId="0" fillId="10" borderId="0" xfId="0" applyFill="1"/>
    <xf numFmtId="0" fontId="0" fillId="5" borderId="12" xfId="0" applyFill="1" applyBorder="1"/>
    <xf numFmtId="0" fontId="0" fillId="5" borderId="13" xfId="0" applyFill="1" applyBorder="1"/>
    <xf numFmtId="0" fontId="0" fillId="5" borderId="14" xfId="0" applyFill="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8" fillId="0" borderId="0" xfId="0" applyFont="1"/>
    <xf numFmtId="0" fontId="19" fillId="0" borderId="0" xfId="0" applyFont="1"/>
    <xf numFmtId="0" fontId="0" fillId="11" borderId="0" xfId="0" applyFill="1"/>
    <xf numFmtId="0" fontId="0" fillId="12" borderId="0" xfId="0" applyFill="1"/>
    <xf numFmtId="0" fontId="0" fillId="12" borderId="0" xfId="0" applyFill="1" applyAlignment="1">
      <alignment horizontal="right"/>
    </xf>
    <xf numFmtId="0" fontId="0" fillId="11" borderId="12" xfId="0" applyFill="1" applyBorder="1" applyAlignment="1">
      <alignment horizontal="left" vertical="center"/>
    </xf>
    <xf numFmtId="0" fontId="0" fillId="11" borderId="13" xfId="0" applyFill="1" applyBorder="1" applyAlignment="1">
      <alignment horizontal="left" vertical="center"/>
    </xf>
    <xf numFmtId="0" fontId="0" fillId="11" borderId="13" xfId="0" applyFill="1" applyBorder="1" applyAlignment="1">
      <alignment horizontal="left" vertical="center" wrapText="1"/>
    </xf>
    <xf numFmtId="0" fontId="0" fillId="11" borderId="14" xfId="0" applyFill="1" applyBorder="1" applyAlignment="1">
      <alignment horizontal="left" vertical="center"/>
    </xf>
    <xf numFmtId="14" fontId="0" fillId="0" borderId="15" xfId="0" applyNumberFormat="1" applyBorder="1"/>
    <xf numFmtId="167" fontId="0" fillId="0" borderId="11" xfId="0" applyNumberFormat="1" applyBorder="1"/>
    <xf numFmtId="14" fontId="0" fillId="0" borderId="17" xfId="0" applyNumberFormat="1" applyBorder="1"/>
    <xf numFmtId="167" fontId="0" fillId="0" borderId="18" xfId="0" applyNumberFormat="1" applyBorder="1"/>
    <xf numFmtId="167" fontId="2" fillId="11" borderId="8" xfId="0" applyNumberFormat="1" applyFont="1" applyFill="1" applyBorder="1"/>
    <xf numFmtId="167" fontId="2" fillId="11" borderId="9" xfId="0" applyNumberFormat="1" applyFont="1" applyFill="1" applyBorder="1"/>
    <xf numFmtId="167" fontId="2" fillId="11" borderId="10" xfId="0" applyNumberFormat="1" applyFont="1" applyFill="1" applyBorder="1"/>
    <xf numFmtId="14" fontId="0" fillId="0" borderId="0" xfId="0" applyNumberFormat="1"/>
    <xf numFmtId="167" fontId="0" fillId="0" borderId="7" xfId="0" applyNumberFormat="1" applyBorder="1"/>
    <xf numFmtId="0" fontId="0" fillId="11" borderId="11" xfId="0" applyFill="1" applyBorder="1"/>
    <xf numFmtId="2" fontId="0" fillId="0" borderId="11" xfId="0" applyNumberFormat="1" applyBorder="1"/>
    <xf numFmtId="0" fontId="0" fillId="11" borderId="0" xfId="0" applyFill="1" applyAlignment="1">
      <alignment horizontal="right"/>
    </xf>
    <xf numFmtId="0" fontId="2" fillId="0" borderId="9" xfId="0" applyFont="1" applyBorder="1"/>
    <xf numFmtId="0" fontId="20" fillId="0" borderId="0" xfId="0" applyFont="1" applyAlignment="1">
      <alignment vertical="center"/>
    </xf>
    <xf numFmtId="0" fontId="0" fillId="13" borderId="0" xfId="0" applyFill="1"/>
    <xf numFmtId="0" fontId="1" fillId="0" borderId="0" xfId="8"/>
    <xf numFmtId="0" fontId="1" fillId="0" borderId="0" xfId="8" applyAlignment="1">
      <alignment horizontal="left"/>
    </xf>
    <xf numFmtId="0" fontId="3" fillId="0" borderId="0" xfId="1"/>
    <xf numFmtId="0" fontId="1" fillId="4" borderId="1" xfId="3" applyAlignment="1">
      <alignment horizontal="right"/>
    </xf>
    <xf numFmtId="0" fontId="1" fillId="3" borderId="2" xfId="4" applyAlignment="1">
      <alignment horizontal="left"/>
    </xf>
    <xf numFmtId="0" fontId="1" fillId="0" borderId="0" xfId="8" applyAlignment="1">
      <alignment horizontal="right"/>
    </xf>
    <xf numFmtId="0" fontId="1" fillId="3" borderId="20" xfId="2" applyBorder="1" applyAlignment="1">
      <alignment horizontal="right"/>
    </xf>
    <xf numFmtId="0" fontId="1" fillId="3" borderId="20" xfId="2" applyBorder="1" applyAlignment="1">
      <alignment horizontal="left"/>
    </xf>
    <xf numFmtId="0" fontId="22" fillId="2" borderId="0" xfId="9" applyFont="1" applyAlignment="1">
      <alignment horizontal="right"/>
    </xf>
    <xf numFmtId="0" fontId="22" fillId="2" borderId="0" xfId="9" applyFont="1" applyAlignment="1">
      <alignment horizontal="left"/>
    </xf>
    <xf numFmtId="0" fontId="2" fillId="0" borderId="0" xfId="8" applyFont="1" applyAlignment="1">
      <alignment horizontal="right"/>
    </xf>
    <xf numFmtId="0" fontId="22" fillId="2" borderId="0" xfId="9" applyFont="1"/>
    <xf numFmtId="0" fontId="1" fillId="0" borderId="0" xfId="8" applyAlignment="1">
      <alignment horizontal="centerContinuous"/>
    </xf>
    <xf numFmtId="0" fontId="3" fillId="0" borderId="0" xfId="1" applyAlignment="1">
      <alignment horizontal="centerContinuous"/>
    </xf>
    <xf numFmtId="0" fontId="5" fillId="0" borderId="0" xfId="7" applyAlignment="1">
      <alignment horizontal="center" wrapText="1"/>
    </xf>
    <xf numFmtId="0" fontId="23" fillId="0" borderId="0" xfId="7" applyFont="1" applyAlignment="1">
      <alignment horizontal="center" vertical="center" wrapText="1"/>
    </xf>
    <xf numFmtId="0" fontId="3" fillId="0" borderId="0" xfId="8" applyFont="1" applyAlignment="1">
      <alignment horizontal="left"/>
    </xf>
    <xf numFmtId="0" fontId="24" fillId="0" borderId="0" xfId="7" applyFont="1" applyAlignment="1">
      <alignment wrapText="1"/>
    </xf>
    <xf numFmtId="0" fontId="3" fillId="0" borderId="0" xfId="8" applyFont="1" applyAlignment="1">
      <alignment horizontal="left" wrapText="1"/>
    </xf>
    <xf numFmtId="0" fontId="5" fillId="0" borderId="0" xfId="7" applyAlignment="1">
      <alignment horizontal="center"/>
    </xf>
    <xf numFmtId="0" fontId="23" fillId="0" borderId="0" xfId="7" applyFont="1" applyAlignment="1">
      <alignment horizontal="center" vertical="center"/>
    </xf>
    <xf numFmtId="0" fontId="5" fillId="0" borderId="0" xfId="7"/>
    <xf numFmtId="0" fontId="25" fillId="0" borderId="0" xfId="7" applyFont="1"/>
    <xf numFmtId="0" fontId="26" fillId="0" borderId="0" xfId="7" applyFont="1"/>
    <xf numFmtId="0" fontId="27" fillId="0" borderId="0" xfId="7" applyFont="1"/>
    <xf numFmtId="0" fontId="24" fillId="0" borderId="0" xfId="7" applyFont="1"/>
    <xf numFmtId="0" fontId="23" fillId="0" borderId="0" xfId="7" applyFont="1" applyAlignment="1">
      <alignment horizontal="centerContinuous" vertical="center"/>
    </xf>
    <xf numFmtId="0" fontId="5" fillId="0" borderId="0" xfId="7" applyAlignment="1">
      <alignment horizontal="centerContinuous"/>
    </xf>
    <xf numFmtId="0" fontId="1" fillId="3" borderId="20" xfId="2" applyBorder="1"/>
    <xf numFmtId="168" fontId="1" fillId="4" borderId="21" xfId="3" applyNumberFormat="1" applyBorder="1" applyAlignment="1">
      <alignment horizontal="right"/>
    </xf>
    <xf numFmtId="0" fontId="28" fillId="0" borderId="0" xfId="7" applyFont="1"/>
    <xf numFmtId="0" fontId="1" fillId="3" borderId="22" xfId="4" applyBorder="1"/>
    <xf numFmtId="0" fontId="1" fillId="4" borderId="21" xfId="3" applyBorder="1"/>
    <xf numFmtId="168" fontId="1" fillId="3" borderId="22" xfId="4" applyNumberFormat="1" applyBorder="1"/>
    <xf numFmtId="169" fontId="1" fillId="4" borderId="21" xfId="3" applyNumberFormat="1" applyBorder="1" applyAlignment="1">
      <alignment horizontal="right"/>
    </xf>
    <xf numFmtId="170" fontId="1" fillId="4" borderId="21" xfId="3" applyNumberFormat="1" applyBorder="1"/>
    <xf numFmtId="168" fontId="1" fillId="3" borderId="20" xfId="2" applyNumberFormat="1" applyBorder="1"/>
    <xf numFmtId="170" fontId="1" fillId="3" borderId="20" xfId="2" applyNumberFormat="1" applyBorder="1"/>
    <xf numFmtId="0" fontId="3" fillId="2" borderId="0" xfId="9"/>
    <xf numFmtId="0" fontId="1" fillId="4" borderId="1" xfId="3"/>
    <xf numFmtId="14" fontId="5" fillId="0" borderId="0" xfId="7" applyNumberFormat="1"/>
    <xf numFmtId="170" fontId="1" fillId="4" borderId="21" xfId="3" applyNumberFormat="1" applyBorder="1" applyAlignment="1">
      <alignment horizontal="right"/>
    </xf>
    <xf numFmtId="0" fontId="3" fillId="2" borderId="0" xfId="9" applyAlignment="1">
      <alignment wrapText="1"/>
    </xf>
    <xf numFmtId="0" fontId="17" fillId="0" borderId="0" xfId="0" applyFont="1"/>
    <xf numFmtId="0" fontId="0" fillId="12" borderId="11" xfId="0" applyFill="1" applyBorder="1"/>
    <xf numFmtId="0" fontId="2" fillId="0" borderId="11" xfId="0" applyFont="1" applyBorder="1" applyAlignment="1">
      <alignment horizontal="center" vertical="top"/>
    </xf>
    <xf numFmtId="6" fontId="0" fillId="0" borderId="11" xfId="0" applyNumberFormat="1" applyBorder="1" applyAlignment="1">
      <alignment horizontal="right"/>
    </xf>
    <xf numFmtId="0" fontId="2" fillId="0" borderId="11" xfId="8" applyFont="1" applyBorder="1"/>
    <xf numFmtId="0" fontId="1" fillId="0" borderId="11" xfId="8" applyBorder="1"/>
    <xf numFmtId="0" fontId="1" fillId="0" borderId="11" xfId="8" applyBorder="1" applyAlignment="1">
      <alignment horizontal="left"/>
    </xf>
    <xf numFmtId="0" fontId="1" fillId="5" borderId="0" xfId="8" applyFill="1" applyAlignment="1">
      <alignment horizontal="left"/>
    </xf>
    <xf numFmtId="0" fontId="31" fillId="0" borderId="8" xfId="0" applyFont="1" applyBorder="1"/>
    <xf numFmtId="0" fontId="32" fillId="0" borderId="6" xfId="0" applyFont="1" applyBorder="1"/>
    <xf numFmtId="0" fontId="0" fillId="6" borderId="0" xfId="0" applyFill="1"/>
    <xf numFmtId="0" fontId="0" fillId="15" borderId="0" xfId="0" applyFill="1"/>
    <xf numFmtId="167" fontId="0" fillId="0" borderId="0" xfId="0" applyNumberFormat="1"/>
    <xf numFmtId="167" fontId="0" fillId="15" borderId="0" xfId="0" applyNumberFormat="1" applyFill="1"/>
    <xf numFmtId="171" fontId="0" fillId="15" borderId="0" xfId="0" applyNumberFormat="1" applyFill="1"/>
    <xf numFmtId="0" fontId="0" fillId="16" borderId="11" xfId="0" applyFill="1" applyBorder="1"/>
    <xf numFmtId="0" fontId="0" fillId="12" borderId="0" xfId="0" applyFill="1" applyAlignment="1">
      <alignment horizontal="center"/>
    </xf>
    <xf numFmtId="0" fontId="0" fillId="0" borderId="0" xfId="0" applyAlignment="1">
      <alignment horizontal="center"/>
    </xf>
    <xf numFmtId="44" fontId="0" fillId="12" borderId="11" xfId="15" applyFont="1" applyFill="1" applyBorder="1"/>
    <xf numFmtId="44" fontId="0" fillId="0" borderId="11" xfId="15" applyFont="1" applyBorder="1"/>
    <xf numFmtId="44" fontId="0" fillId="12" borderId="0" xfId="15" applyFont="1" applyFill="1"/>
    <xf numFmtId="0" fontId="0" fillId="0" borderId="0" xfId="0" applyAlignment="1">
      <alignment horizontal="right"/>
    </xf>
    <xf numFmtId="0" fontId="0" fillId="5" borderId="0" xfId="0" applyFill="1" applyAlignment="1">
      <alignment horizontal="center"/>
    </xf>
    <xf numFmtId="0" fontId="0" fillId="5" borderId="7" xfId="0" applyFill="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21" fillId="5" borderId="0" xfId="0" applyFont="1" applyFill="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14" borderId="0" xfId="0" applyFont="1" applyFill="1" applyAlignment="1">
      <alignment horizontal="center"/>
    </xf>
    <xf numFmtId="0" fontId="22" fillId="2" borderId="0" xfId="9" applyFont="1" applyAlignment="1">
      <alignment horizontal="center"/>
    </xf>
    <xf numFmtId="0" fontId="22" fillId="2" borderId="23" xfId="9" applyFont="1" applyBorder="1" applyAlignment="1">
      <alignment horizontal="center"/>
    </xf>
    <xf numFmtId="0" fontId="22" fillId="2" borderId="24" xfId="9" applyFont="1" applyBorder="1" applyAlignment="1">
      <alignment horizontal="center"/>
    </xf>
  </cellXfs>
  <cellStyles count="16">
    <cellStyle name="BordoArancione" xfId="4" xr:uid="{B42175FE-9381-4E3C-AABE-12E0F80958D6}"/>
    <cellStyle name="BordoArancione 2" xfId="12" xr:uid="{7A469207-992D-489F-8E00-B5C9A72DF495}"/>
    <cellStyle name="CellaGialla" xfId="3" xr:uid="{9BD94562-E85A-4E3F-9EFE-5BC8B143DD3E}"/>
    <cellStyle name="CellaGrigia" xfId="2" xr:uid="{629CD06E-C74E-4CE4-8E18-C142FABF77E6}"/>
    <cellStyle name="CellaGrigia 2" xfId="10" xr:uid="{173BE48E-D57A-439A-A8AB-A9B748E2452A}"/>
    <cellStyle name="Data" xfId="5" xr:uid="{3FB0449E-3C81-40CA-ADE6-EDD55E308A0D}"/>
    <cellStyle name="Evidenziazione" xfId="6" xr:uid="{80DA1364-B619-4966-8588-CA5CDA07A894}"/>
    <cellStyle name="Normale" xfId="0" builtinId="0"/>
    <cellStyle name="Normale 2" xfId="7" xr:uid="{247FF4E8-E6E8-4BDF-8ED4-478A44BAF8BE}"/>
    <cellStyle name="Normale 2 2" xfId="8" xr:uid="{3DF66205-59E6-40E1-A2A6-160E58CF1962}"/>
    <cellStyle name="Normale 3" xfId="11" xr:uid="{E215F0DA-5C4D-4D61-80AE-80E19BA4B086}"/>
    <cellStyle name="Normale 5" xfId="13" xr:uid="{62055824-31C6-4053-B9DC-4C6270B5D678}"/>
    <cellStyle name="Testo colonna z A" xfId="1" xr:uid="{A9F73FFE-187B-4BD4-A91C-91B84D2F54E6}"/>
    <cellStyle name="Titolo 3 2" xfId="9" xr:uid="{D4EEF170-322F-46FE-BABF-398C1353F452}"/>
    <cellStyle name="Valuta" xfId="15" builtinId="4"/>
    <cellStyle name="Valuta 2" xfId="14" xr:uid="{2DB65D5B-BC34-44B3-8322-121D1036BCFA}"/>
  </cellStyles>
  <dxfs count="9">
    <dxf>
      <font>
        <b/>
        <i val="0"/>
        <color theme="5"/>
      </font>
      <fill>
        <patternFill>
          <bgColor theme="9" tint="0.39994506668294322"/>
        </patternFill>
      </fill>
    </dxf>
    <dxf>
      <fill>
        <patternFill>
          <bgColor theme="7" tint="0.39994506668294322"/>
        </patternFill>
      </fill>
    </dxf>
    <dxf>
      <fill>
        <patternFill>
          <bgColor rgb="FFFFFF00"/>
        </patternFill>
      </fill>
    </dxf>
    <dxf>
      <fill>
        <patternFill>
          <bgColor rgb="FF92D050"/>
        </patternFill>
      </fill>
    </dxf>
    <dxf>
      <fill>
        <patternFill>
          <bgColor rgb="FFFF0000"/>
        </patternFill>
      </fill>
    </dxf>
    <dxf>
      <font>
        <b/>
        <i val="0"/>
        <color theme="5"/>
      </font>
      <fill>
        <patternFill>
          <bgColor theme="9" tint="0.39994506668294322"/>
        </patternFill>
      </fill>
    </dxf>
    <dxf>
      <fill>
        <patternFill>
          <bgColor theme="7" tint="0.39994506668294322"/>
        </patternFill>
      </fill>
    </dxf>
    <dxf>
      <fill>
        <patternFill>
          <bgColor theme="0" tint="-4.9989318521683403E-2"/>
        </patternFill>
      </fill>
    </dxf>
    <dxf>
      <font>
        <color theme="0"/>
      </font>
      <fill>
        <patternFill>
          <bgColor rgb="FF339966"/>
        </patternFill>
      </fill>
    </dxf>
  </dxfs>
  <tableStyles count="1" defaultTableStyle="TableStyleMedium2" defaultPivotStyle="PivotStyleLight16">
    <tableStyle name="StileTabellaPersonalizzato" pivot="0" count="2" xr9:uid="{E567BB60-EB21-4709-89A9-1DDFAB5BAACC}">
      <tableStyleElement type="headerRow" dxfId="8"/>
      <tableStyleElement type="first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7.sv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support.office.com/it-IT/article/today-function-5eb3078d-a82c-4736-8930-2f51a028fdd9?ui=it-IT&amp;rs=en-001&amp;ad=us" TargetMode="External"/><Relationship Id="rId7" Type="http://schemas.openxmlformats.org/officeDocument/2006/relationships/hyperlink" Target="https://support.office.com/it-IT/article/date-function-e36c0c8c-4104-49da-ab83-82328b832349?ui=it-IT&amp;rs=en-001&amp;ad=us"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hyperlink" Target="https://support.office.com/it-IT/article/now-function-3337fd29-145a-4347-b2e6-20c904739c46?ui=it-IT&amp;rs=en-001&amp;ad=us" TargetMode="External"/><Relationship Id="rId5" Type="http://schemas.openxmlformats.org/officeDocument/2006/relationships/image" Target="../media/image14.svg"/><Relationship Id="rId4" Type="http://schemas.openxmlformats.org/officeDocument/2006/relationships/image" Target="../media/image13.png"/><Relationship Id="rId9" Type="http://schemas.openxmlformats.org/officeDocument/2006/relationships/image" Target="../media/image5.svg"/></Relationships>
</file>

<file path=xl/drawings/_rels/drawing9.xml.rels><?xml version="1.0" encoding="UTF-8" standalone="yes"?>
<Relationships xmlns="http://schemas.openxmlformats.org/package/2006/relationships"><Relationship Id="rId3" Type="http://schemas.openxmlformats.org/officeDocument/2006/relationships/hyperlink" Target="https://support.office.com/it-IT/article/text-function-20d5ac4d-7b94-49fd-bb38-93d29371225c?ui=it-IT&amp;rs=en-001&amp;ad=us" TargetMode="External"/><Relationship Id="rId7" Type="http://schemas.openxmlformats.org/officeDocument/2006/relationships/image" Target="../media/image18.svg"/><Relationship Id="rId2" Type="http://schemas.openxmlformats.org/officeDocument/2006/relationships/image" Target="../media/image16.svg"/><Relationship Id="rId1" Type="http://schemas.openxmlformats.org/officeDocument/2006/relationships/image" Target="../media/image15.png"/><Relationship Id="rId6" Type="http://schemas.openxmlformats.org/officeDocument/2006/relationships/image" Target="../media/image17.png"/><Relationship Id="rId5" Type="http://schemas.openxmlformats.org/officeDocument/2006/relationships/image" Target="../media/image14.sv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30481</xdr:rowOff>
    </xdr:from>
    <xdr:ext cx="6233160" cy="6233160"/>
    <xdr:pic>
      <xdr:nvPicPr>
        <xdr:cNvPr id="2" name="Immagine 1">
          <a:extLst>
            <a:ext uri="{FF2B5EF4-FFF2-40B4-BE49-F238E27FC236}">
              <a16:creationId xmlns:a16="http://schemas.microsoft.com/office/drawing/2014/main" id="{636A6C4C-8B34-43E5-951D-1F8B9DB1355B}"/>
            </a:ext>
          </a:extLst>
        </xdr:cNvPr>
        <xdr:cNvPicPr>
          <a:picLocks noChangeAspect="1"/>
        </xdr:cNvPicPr>
      </xdr:nvPicPr>
      <xdr:blipFill>
        <a:blip xmlns:r="http://schemas.openxmlformats.org/officeDocument/2006/relationships" r:embed="rId1"/>
        <a:stretch>
          <a:fillRect/>
        </a:stretch>
      </xdr:blipFill>
      <xdr:spPr>
        <a:xfrm>
          <a:off x="1" y="30481"/>
          <a:ext cx="6233160" cy="62331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160021</xdr:colOff>
      <xdr:row>8</xdr:row>
      <xdr:rowOff>59151</xdr:rowOff>
    </xdr:from>
    <xdr:to>
      <xdr:col>1</xdr:col>
      <xdr:colOff>5349241</xdr:colOff>
      <xdr:row>23</xdr:row>
      <xdr:rowOff>23337</xdr:rowOff>
    </xdr:to>
    <xdr:pic>
      <xdr:nvPicPr>
        <xdr:cNvPr id="4" name="Immagine 3">
          <a:extLst>
            <a:ext uri="{FF2B5EF4-FFF2-40B4-BE49-F238E27FC236}">
              <a16:creationId xmlns:a16="http://schemas.microsoft.com/office/drawing/2014/main" id="{DFEFB966-2900-9C8E-25D8-F3D79DAAA827}"/>
            </a:ext>
          </a:extLst>
        </xdr:cNvPr>
        <xdr:cNvPicPr>
          <a:picLocks noChangeAspect="1"/>
        </xdr:cNvPicPr>
      </xdr:nvPicPr>
      <xdr:blipFill>
        <a:blip xmlns:r="http://schemas.openxmlformats.org/officeDocument/2006/relationships" r:embed="rId1"/>
        <a:stretch>
          <a:fillRect/>
        </a:stretch>
      </xdr:blipFill>
      <xdr:spPr>
        <a:xfrm>
          <a:off x="769621" y="2619471"/>
          <a:ext cx="5189220" cy="3286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xdr:colOff>
      <xdr:row>57</xdr:row>
      <xdr:rowOff>160020</xdr:rowOff>
    </xdr:from>
    <xdr:to>
      <xdr:col>7</xdr:col>
      <xdr:colOff>266700</xdr:colOff>
      <xdr:row>64</xdr:row>
      <xdr:rowOff>137160</xdr:rowOff>
    </xdr:to>
    <xdr:sp macro="" textlink="">
      <xdr:nvSpPr>
        <xdr:cNvPr id="2" name="Freccia a pentagono 1">
          <a:extLst>
            <a:ext uri="{FF2B5EF4-FFF2-40B4-BE49-F238E27FC236}">
              <a16:creationId xmlns:a16="http://schemas.microsoft.com/office/drawing/2014/main" id="{9557B608-D96D-403C-AB58-4122351600E2}"/>
            </a:ext>
          </a:extLst>
        </xdr:cNvPr>
        <xdr:cNvSpPr/>
      </xdr:nvSpPr>
      <xdr:spPr>
        <a:xfrm>
          <a:off x="6179820" y="11475720"/>
          <a:ext cx="2926080" cy="125730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400" b="1">
              <a:latin typeface="+mn-lt"/>
            </a:rPr>
            <a:t>CARATTERI</a:t>
          </a:r>
          <a:r>
            <a:rPr lang="it-IT" sz="1400" b="1" baseline="0">
              <a:latin typeface="+mn-lt"/>
            </a:rPr>
            <a:t> JOLLY</a:t>
          </a:r>
        </a:p>
        <a:p>
          <a:pPr algn="l"/>
          <a:endParaRPr lang="it-IT" sz="1400" b="1" baseline="0">
            <a:latin typeface="+mn-lt"/>
          </a:endParaRPr>
        </a:p>
        <a:p>
          <a:pPr algn="l"/>
          <a:r>
            <a:rPr lang="it-IT" sz="1400" b="1" baseline="0">
              <a:latin typeface="+mn-lt"/>
            </a:rPr>
            <a:t>*  TUTTO</a:t>
          </a:r>
        </a:p>
        <a:p>
          <a:pPr algn="l"/>
          <a:endParaRPr lang="it-IT" sz="1400" b="1" baseline="0">
            <a:latin typeface="+mn-lt"/>
          </a:endParaRPr>
        </a:p>
        <a:p>
          <a:pPr algn="l"/>
          <a:r>
            <a:rPr lang="it-IT" sz="1400" b="1" baseline="0">
              <a:latin typeface="+mn-lt"/>
            </a:rPr>
            <a:t>? OGNI SINGOLO CARATTERE</a:t>
          </a:r>
          <a:endParaRPr lang="it-IT" sz="1400" b="1">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4</xdr:row>
      <xdr:rowOff>7620</xdr:rowOff>
    </xdr:from>
    <xdr:to>
      <xdr:col>17</xdr:col>
      <xdr:colOff>68580</xdr:colOff>
      <xdr:row>16</xdr:row>
      <xdr:rowOff>99060</xdr:rowOff>
    </xdr:to>
    <xdr:cxnSp macro="">
      <xdr:nvCxnSpPr>
        <xdr:cNvPr id="3" name="Connettore 2 2">
          <a:extLst>
            <a:ext uri="{FF2B5EF4-FFF2-40B4-BE49-F238E27FC236}">
              <a16:creationId xmlns:a16="http://schemas.microsoft.com/office/drawing/2014/main" id="{58F07EF6-1059-E296-BC07-D433833259C9}"/>
            </a:ext>
          </a:extLst>
        </xdr:cNvPr>
        <xdr:cNvCxnSpPr/>
      </xdr:nvCxnSpPr>
      <xdr:spPr>
        <a:xfrm flipV="1">
          <a:off x="5699760" y="1158240"/>
          <a:ext cx="6560820" cy="2301240"/>
        </a:xfrm>
        <a:prstGeom prst="straightConnector1">
          <a:avLst/>
        </a:prstGeom>
        <a:ln w="190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2" name="testo_SfondoPresentazione" descr="Sfondo">
          <a:extLst>
            <a:ext uri="{FF2B5EF4-FFF2-40B4-BE49-F238E27FC236}">
              <a16:creationId xmlns:a16="http://schemas.microsoft.com/office/drawing/2014/main" id="{2A0B5F2E-9C4B-41C1-9F19-912796A84EF9}"/>
            </a:ext>
          </a:extLst>
        </xdr:cNvPr>
        <xdr:cNvSpPr/>
      </xdr:nvSpPr>
      <xdr:spPr>
        <a:xfrm>
          <a:off x="333375" y="179070"/>
          <a:ext cx="885825" cy="559022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3" name="testo_TitoloPresentazione" descr="CERCA.VERT">
          <a:extLst>
            <a:ext uri="{FF2B5EF4-FFF2-40B4-BE49-F238E27FC236}">
              <a16:creationId xmlns:a16="http://schemas.microsoft.com/office/drawing/2014/main" id="{A03A2EF9-4F83-4E52-8E04-B7765004B016}"/>
            </a:ext>
          </a:extLst>
        </xdr:cNvPr>
        <xdr:cNvSpPr txBox="1"/>
      </xdr:nvSpPr>
      <xdr:spPr>
        <a:xfrm>
          <a:off x="574678" y="182879"/>
          <a:ext cx="647059" cy="181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CERCA.VERT</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4" name="testo_LineaPresentazione1" descr="Linea decorativa">
          <a:extLst>
            <a:ext uri="{FF2B5EF4-FFF2-40B4-BE49-F238E27FC236}">
              <a16:creationId xmlns:a16="http://schemas.microsoft.com/office/drawing/2014/main" id="{3A3CC0C7-2DC2-40E1-8085-108A67FC5E8D}"/>
            </a:ext>
          </a:extLst>
        </xdr:cNvPr>
        <xdr:cNvCxnSpPr>
          <a:cxnSpLocks/>
        </xdr:cNvCxnSpPr>
      </xdr:nvCxnSpPr>
      <xdr:spPr>
        <a:xfrm>
          <a:off x="576276" y="441961"/>
          <a:ext cx="64386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5" name="testo_LineaPresentazione2" descr="Linea decorativa">
          <a:extLst>
            <a:ext uri="{FF2B5EF4-FFF2-40B4-BE49-F238E27FC236}">
              <a16:creationId xmlns:a16="http://schemas.microsoft.com/office/drawing/2014/main" id="{62177F71-377A-43E9-921A-5722A89DC33C}"/>
            </a:ext>
          </a:extLst>
        </xdr:cNvPr>
        <xdr:cNvCxnSpPr>
          <a:cxnSpLocks/>
        </xdr:cNvCxnSpPr>
      </xdr:nvCxnSpPr>
      <xdr:spPr>
        <a:xfrm>
          <a:off x="576276" y="4935089"/>
          <a:ext cx="64386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0</xdr:rowOff>
    </xdr:to>
    <xdr:sp macro="" textlink="">
      <xdr:nvSpPr>
        <xdr:cNvPr id="6" name="testo_IntroPresentazione" descr="CERCA.VERT è una delle funzioni più usate in Excel. CERCA.VERT consente di cercare un valore in una colonna a sinistra, quindi restituisce le informazioni in un'altra colonna a destra se trova una corrispondenza. CERCA.VERT dice:&#10;&#10;">
          <a:extLst>
            <a:ext uri="{FF2B5EF4-FFF2-40B4-BE49-F238E27FC236}">
              <a16:creationId xmlns:a16="http://schemas.microsoft.com/office/drawing/2014/main" id="{5B5BD15F-6C8A-4286-9EA3-6B0B3C0FCC6A}"/>
            </a:ext>
          </a:extLst>
        </xdr:cNvPr>
        <xdr:cNvSpPr txBox="1"/>
      </xdr:nvSpPr>
      <xdr:spPr>
        <a:xfrm>
          <a:off x="571663" y="475376"/>
          <a:ext cx="647059" cy="621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CERCA.VERT è una delle funzioni più usate in Excel. CERCA.VERT consente di cercare un valore in una colonna a sinistra, quindi restituisce le informazioni in un'altra colonna a destra se trova una corrispondenza. CERCA.VERT dice: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600144</xdr:colOff>
      <xdr:row>19</xdr:row>
      <xdr:rowOff>166663</xdr:rowOff>
    </xdr:from>
    <xdr:to>
      <xdr:col>1</xdr:col>
      <xdr:colOff>4991587</xdr:colOff>
      <xdr:row>23</xdr:row>
      <xdr:rowOff>114300</xdr:rowOff>
    </xdr:to>
    <xdr:grpSp>
      <xdr:nvGrpSpPr>
        <xdr:cNvPr id="7" name="Gruppo 6">
          <a:extLst>
            <a:ext uri="{FF2B5EF4-FFF2-40B4-BE49-F238E27FC236}">
              <a16:creationId xmlns:a16="http://schemas.microsoft.com/office/drawing/2014/main" id="{287AB728-FBEB-4AF0-BAFD-5F7A0BE4D801}"/>
            </a:ext>
          </a:extLst>
        </xdr:cNvPr>
        <xdr:cNvGrpSpPr/>
      </xdr:nvGrpSpPr>
      <xdr:grpSpPr>
        <a:xfrm>
          <a:off x="598239" y="4361473"/>
          <a:ext cx="5260123" cy="705827"/>
          <a:chOff x="561975" y="4357663"/>
          <a:chExt cx="5229626" cy="709637"/>
        </a:xfrm>
      </xdr:grpSpPr>
      <xdr:sp macro="" textlink="">
        <xdr:nvSpPr>
          <xdr:cNvPr id="8" name="testo_Passaggio" descr="Nella cella D22 immetti =CERCA.VERT(C22;C17:D20;2;FALSO). La risposta corretta per Mele è 50. CERCA.VERT ha cercato il valore Mele, l'ha trovato e quindi ha restituito la quantità una colonna più a destra.&#10;&#10;">
            <a:extLst>
              <a:ext uri="{FF2B5EF4-FFF2-40B4-BE49-F238E27FC236}">
                <a16:creationId xmlns:a16="http://schemas.microsoft.com/office/drawing/2014/main" id="{598B8DFB-046A-7800-A29D-A4935A977112}"/>
              </a:ext>
            </a:extLst>
          </xdr:cNvPr>
          <xdr:cNvSpPr txBox="1"/>
        </xdr:nvSpPr>
        <xdr:spPr>
          <a:xfrm>
            <a:off x="981857" y="4399621"/>
            <a:ext cx="4809744" cy="6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D22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=CERCA.VERT(C22;C17:D20;2;FALSO).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risposta corretta per Mele è 50. CERCA.VERT ha cercato il valore Mele, l'ha trovato e quindi ha restituito la quantità una colonna più a destra.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forma_Passaggio" descr="1">
            <a:extLst>
              <a:ext uri="{FF2B5EF4-FFF2-40B4-BE49-F238E27FC236}">
                <a16:creationId xmlns:a16="http://schemas.microsoft.com/office/drawing/2014/main" id="{829E9A93-5538-B457-5F08-0B7B09C5654F}"/>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10" name="Gruppo 9">
          <a:extLst>
            <a:ext uri="{FF2B5EF4-FFF2-40B4-BE49-F238E27FC236}">
              <a16:creationId xmlns:a16="http://schemas.microsoft.com/office/drawing/2014/main" id="{EE3BC6F8-A5E3-4D12-BE71-E44B146B7DB4}"/>
            </a:ext>
          </a:extLst>
        </xdr:cNvPr>
        <xdr:cNvGrpSpPr/>
      </xdr:nvGrpSpPr>
      <xdr:grpSpPr>
        <a:xfrm>
          <a:off x="560070" y="5073943"/>
          <a:ext cx="5248676" cy="592397"/>
          <a:chOff x="523875" y="5072038"/>
          <a:chExt cx="5220101" cy="596207"/>
        </a:xfrm>
      </xdr:grpSpPr>
      <xdr:sp macro="" textlink="">
        <xdr:nvSpPr>
          <xdr:cNvPr id="11" name="testo_Passaggio" descr="Ora prova autonomamente nella sezione Carne, nella cella G22. Dovresti ottenere =CERCA.VERT(F22;F17:G20;2;FALSO).&#10;&#10;">
            <a:extLst>
              <a:ext uri="{FF2B5EF4-FFF2-40B4-BE49-F238E27FC236}">
                <a16:creationId xmlns:a16="http://schemas.microsoft.com/office/drawing/2014/main" id="{4999B6DA-013B-BA44-A559-729DF07E62BB}"/>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 prova autonomamente nella sezione Carne, nella cella G22. Dovresti ottenere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=CERCA.VERT(F22;F17:G20;2;FALSO)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forma_Passaggio" descr="2">
            <a:extLst>
              <a:ext uri="{FF2B5EF4-FFF2-40B4-BE49-F238E27FC236}">
                <a16:creationId xmlns:a16="http://schemas.microsoft.com/office/drawing/2014/main" id="{4C9B9025-4EE4-8CD1-958F-EFE29A0E34FF}"/>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333375</xdr:colOff>
      <xdr:row>31</xdr:row>
      <xdr:rowOff>161897</xdr:rowOff>
    </xdr:from>
    <xdr:to>
      <xdr:col>1</xdr:col>
      <xdr:colOff>5219700</xdr:colOff>
      <xdr:row>61</xdr:row>
      <xdr:rowOff>85725</xdr:rowOff>
    </xdr:to>
    <xdr:grpSp>
      <xdr:nvGrpSpPr>
        <xdr:cNvPr id="16" name="Gruppo 15">
          <a:extLst>
            <a:ext uri="{FF2B5EF4-FFF2-40B4-BE49-F238E27FC236}">
              <a16:creationId xmlns:a16="http://schemas.microsoft.com/office/drawing/2014/main" id="{07051A7B-51E9-49FD-B963-B3A236332505}"/>
            </a:ext>
          </a:extLst>
        </xdr:cNvPr>
        <xdr:cNvGrpSpPr/>
      </xdr:nvGrpSpPr>
      <xdr:grpSpPr>
        <a:xfrm>
          <a:off x="331470" y="6640802"/>
          <a:ext cx="5755005" cy="5638828"/>
          <a:chOff x="381000" y="6619847"/>
          <a:chExt cx="5734050" cy="5638828"/>
        </a:xfrm>
      </xdr:grpSpPr>
      <xdr:sp macro="" textlink="">
        <xdr:nvSpPr>
          <xdr:cNvPr id="17" name="testo_SfondoPresentazione" descr="Sfondo">
            <a:extLst>
              <a:ext uri="{FF2B5EF4-FFF2-40B4-BE49-F238E27FC236}">
                <a16:creationId xmlns:a16="http://schemas.microsoft.com/office/drawing/2014/main" id="{97C35EB6-0B4A-31CC-C25A-C536CF82A1A9}"/>
              </a:ext>
            </a:extLst>
          </xdr:cNvPr>
          <xdr:cNvSpPr/>
        </xdr:nvSpPr>
        <xdr:spPr>
          <a:xfrm>
            <a:off x="381000" y="6619847"/>
            <a:ext cx="5734050" cy="563882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8" name="testo_TitoloPresentazione" descr="CERCA.VERT e #N/D">
            <a:extLst>
              <a:ext uri="{FF2B5EF4-FFF2-40B4-BE49-F238E27FC236}">
                <a16:creationId xmlns:a16="http://schemas.microsoft.com/office/drawing/2014/main" id="{4A975504-F087-A245-A623-6D1CCDD108A0}"/>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CERCA.VERT e #N/D</a:t>
            </a:r>
          </a:p>
        </xdr:txBody>
      </xdr:sp>
      <xdr:cxnSp macro="">
        <xdr:nvCxnSpPr>
          <xdr:cNvPr id="19" name="testo_LineaPresentazione1" descr="Linea decorativa">
            <a:extLst>
              <a:ext uri="{FF2B5EF4-FFF2-40B4-BE49-F238E27FC236}">
                <a16:creationId xmlns:a16="http://schemas.microsoft.com/office/drawing/2014/main" id="{9FC9B7CE-3B78-BEBE-2A21-DA89C7103D16}"/>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 name="testo_LineaPresentazione2" descr="Linea decorativa">
            <a:extLst>
              <a:ext uri="{FF2B5EF4-FFF2-40B4-BE49-F238E27FC236}">
                <a16:creationId xmlns:a16="http://schemas.microsoft.com/office/drawing/2014/main" id="{A5B903E5-E136-A3A3-3BDF-2CB61A323D40}"/>
              </a:ext>
            </a:extLst>
          </xdr:cNvPr>
          <xdr:cNvCxnSpPr>
            <a:cxnSpLocks/>
          </xdr:cNvCxnSpPr>
        </xdr:nvCxnSpPr>
        <xdr:spPr>
          <a:xfrm>
            <a:off x="623901" y="1157496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testo_IntroPresentazione" descr="Presto o tardi ti capiterà che CERCA.VERT non riesca a trovare ciò che hai chiesto e restituisca un errore (#N/D). Questo può succedere, ad esempio, se il valore di ricerca non esiste oppure se la cella di riferimento non contiene ancora un valore.&#10;&#10;">
            <a:extLst>
              <a:ext uri="{FF2B5EF4-FFF2-40B4-BE49-F238E27FC236}">
                <a16:creationId xmlns:a16="http://schemas.microsoft.com/office/drawing/2014/main" id="{0CA64D76-B573-D613-4246-C6113A684474}"/>
              </a:ext>
            </a:extLst>
          </xdr:cNvPr>
          <xdr:cNvSpPr txBox="1"/>
        </xdr:nvSpPr>
        <xdr:spPr>
          <a:xfrm>
            <a:off x="619288" y="7320013"/>
            <a:ext cx="5251444" cy="6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Presto o tardi ti capiterà che CERCA.VERT non riesca a trovare ciò che hai chiesto e restituisca un errore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#N/D</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Questo può succedere, ad esempio, se il valore di ricerca non esiste oppure se la cella di riferimento non contiene ancora un valore.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22" name="gruppo_Passaggio">
            <a:extLst>
              <a:ext uri="{FF2B5EF4-FFF2-40B4-BE49-F238E27FC236}">
                <a16:creationId xmlns:a16="http://schemas.microsoft.com/office/drawing/2014/main" id="{45B629F3-7DFB-FB16-EAB4-9D64F5D488DD}"/>
              </a:ext>
            </a:extLst>
          </xdr:cNvPr>
          <xdr:cNvGrpSpPr/>
        </xdr:nvGrpSpPr>
        <xdr:grpSpPr>
          <a:xfrm>
            <a:off x="619125" y="8020022"/>
            <a:ext cx="5353050" cy="1828828"/>
            <a:chOff x="562285" y="7734300"/>
            <a:chExt cx="5318320" cy="1828828"/>
          </a:xfrm>
        </xdr:grpSpPr>
        <xdr:sp macro="" textlink="">
          <xdr:nvSpPr>
            <xdr:cNvPr id="26" name="testo_Passaggio"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57513903-894B-389D-B79A-308A6B121D92}"/>
                </a:ext>
              </a:extLst>
            </xdr:cNvPr>
            <xdr:cNvSpPr txBox="1"/>
          </xdr:nvSpPr>
          <xdr:spPr>
            <a:xfrm>
              <a:off x="979442" y="7776258"/>
              <a:ext cx="4901163" cy="17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sai che il valore di ricerca esiste, ma vuoi nascondere l'errore se la cella di ricerca è vuota, puoi usare l'istruzione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questo caso, integriamo la formula CERCA.VERT esistente nella cella D43 in questo modo: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=SE(C43="";"";CERCA.VERT(C43;C37:D41;2;FALSO))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Questo significa: "se la cella C43 equivale a niente (""), non restituire niente, altrimenti restituisci i risultati di CERCA.VERT". Nota la seconda parentesi di chiusura alla fine della formula, che conclude l'istruzione SE.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7" name="forma_Passaggio" descr="1">
              <a:extLst>
                <a:ext uri="{FF2B5EF4-FFF2-40B4-BE49-F238E27FC236}">
                  <a16:creationId xmlns:a16="http://schemas.microsoft.com/office/drawing/2014/main" id="{F7597DB5-6D1D-2705-4A63-345FCE4F72AE}"/>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23" name="Gruppo 22">
            <a:extLst>
              <a:ext uri="{FF2B5EF4-FFF2-40B4-BE49-F238E27FC236}">
                <a16:creationId xmlns:a16="http://schemas.microsoft.com/office/drawing/2014/main" id="{C0D174C2-F0F6-3FAE-DFD5-98C62A42EE61}"/>
              </a:ext>
            </a:extLst>
          </xdr:cNvPr>
          <xdr:cNvGrpSpPr/>
        </xdr:nvGrpSpPr>
        <xdr:grpSpPr>
          <a:xfrm>
            <a:off x="619125" y="9848822"/>
            <a:ext cx="5229624" cy="1724053"/>
            <a:chOff x="11201400" y="3619500"/>
            <a:chExt cx="5229624" cy="1724053"/>
          </a:xfrm>
        </xdr:grpSpPr>
        <xdr:sp macro="" textlink="">
          <xdr:nvSpPr>
            <xdr:cNvPr id="24" name="testo_Passaggio" descr="Se non sei certo che il valore di ricerca esista ma vuoi comunque nascondere l'errore #N/D, puoi usare una funzione di gestione degli errori denominata SE.ERRORE nella cella G43: =SE.ERRORE(CERCA.VERT(F43;F37:G41;2;FALSO);&quot;&quot;). SE.ERRORE indica: se CERCA.VERT restituisce un risultato valido, visualizzalo, altrimenti non visualizzare niente (&quot;&quot;). In questo caso non viene visualizzato niente (&quot;&quot;), ma si possono anche usare numeri (0,1, 2 e così via) o un testo, ad esempio &quot;La formula non è corretta&quot;.&#10;&#10;">
              <a:extLst>
                <a:ext uri="{FF2B5EF4-FFF2-40B4-BE49-F238E27FC236}">
                  <a16:creationId xmlns:a16="http://schemas.microsoft.com/office/drawing/2014/main" id="{0D73FB2C-760E-E167-8443-FEFB7C149950}"/>
                </a:ext>
              </a:extLst>
            </xdr:cNvPr>
            <xdr:cNvSpPr txBox="1"/>
          </xdr:nvSpPr>
          <xdr:spPr>
            <a:xfrm>
              <a:off x="11621281" y="3709083"/>
              <a:ext cx="4809743" cy="1634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non hai la certezza che il valore di ricerca esista ma vuoi comunque nascondere l'errore #N/D, puoi usare una funzione di gestione degli errori denominata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SE.ERRORE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G43: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=SE.ERRORE(CERCA.VERT(F43;F37:G41;2;FALSO);"")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SE.ERRORE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indica: "se CERCA.VERT restituisce un risultato valido, visualizzalo, altrimenti non visualizzare niente (""). In questo caso non viene visualizzato niente (""), ma si possono anche usare numeri (0,1, 2 e così via) o un testo, ad esempio "La formula non è corretta".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5" name="forma_Passaggio" descr="2">
              <a:extLst>
                <a:ext uri="{FF2B5EF4-FFF2-40B4-BE49-F238E27FC236}">
                  <a16:creationId xmlns:a16="http://schemas.microsoft.com/office/drawing/2014/main" id="{73C353D1-ADA6-227D-A7C4-0FC6FD3851AB}"/>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clientData/>
  </xdr:twoCellAnchor>
  <xdr:absoluteAnchor>
    <xdr:pos x="7896226" y="8839207"/>
    <xdr:ext cx="3979545" cy="2238366"/>
    <xdr:grpSp>
      <xdr:nvGrpSpPr>
        <xdr:cNvPr id="28" name="DETTAGLIO IMPORTANTE" descr="DETTAGLIO IMPORTANTE&#10;&#10;">
          <a:extLst>
            <a:ext uri="{FF2B5EF4-FFF2-40B4-BE49-F238E27FC236}">
              <a16:creationId xmlns:a16="http://schemas.microsoft.com/office/drawing/2014/main" id="{6D77E99B-5DD0-4CDC-A748-528DA5CC414D}"/>
            </a:ext>
          </a:extLst>
        </xdr:cNvPr>
        <xdr:cNvGrpSpPr/>
      </xdr:nvGrpSpPr>
      <xdr:grpSpPr>
        <a:xfrm>
          <a:off x="7896226" y="8839207"/>
          <a:ext cx="3979545" cy="2238366"/>
          <a:chOff x="6788150" y="10960177"/>
          <a:chExt cx="3989022" cy="2161914"/>
        </a:xfrm>
      </xdr:grpSpPr>
      <xdr:sp macro="" textlink="">
        <xdr:nvSpPr>
          <xdr:cNvPr id="29" name="Istruzione"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42221383-B398-FD56-0810-45C94B802B79}"/>
              </a:ext>
            </a:extLst>
          </xdr:cNvPr>
          <xdr:cNvSpPr txBox="1"/>
        </xdr:nvSpPr>
        <xdr:spPr>
          <a:xfrm>
            <a:off x="7073899" y="11363327"/>
            <a:ext cx="3703273" cy="1758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DETTAGLIO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1" i="0" kern="1200" baseline="0">
                <a:solidFill>
                  <a:schemeClr val="dk1"/>
                </a:solidFill>
                <a:effectLst/>
                <a:latin typeface="+mn-lt"/>
                <a:ea typeface="+mn-ea"/>
                <a:cs typeface="+mn-cs"/>
              </a:rPr>
              <a:t>SE.ERRORE </a:t>
            </a:r>
            <a:r>
              <a:rPr lang="it" sz="1100" b="0" i="0" kern="1200" baseline="0">
                <a:solidFill>
                  <a:schemeClr val="dk1"/>
                </a:solidFill>
                <a:effectLst/>
                <a:latin typeface="+mn-lt"/>
                <a:ea typeface="+mn-ea"/>
                <a:cs typeface="+mn-cs"/>
              </a:rPr>
              <a:t>è un gestore di errori che rimuove la visualizzazione di tutti gli errori che possono essere generati dalla formula. Questo può causare problemi se Excel notifica che nella formula è presente un errore effettivo che deve essere risolto.</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In generale è preferibile non aggiungere gestori di errori alle formule se non si è assolutamente certi che funzionino correttamente.</a:t>
            </a:r>
            <a:endParaRPr lang="en-US" sz="1100">
              <a:effectLst/>
            </a:endParaRPr>
          </a:p>
        </xdr:txBody>
      </xdr:sp>
      <xdr:pic>
        <xdr:nvPicPr>
          <xdr:cNvPr id="30" name="Lente di ingrandimento" descr="Lente di ingrandimento">
            <a:extLst>
              <a:ext uri="{FF2B5EF4-FFF2-40B4-BE49-F238E27FC236}">
                <a16:creationId xmlns:a16="http://schemas.microsoft.com/office/drawing/2014/main" id="{DE3EFFA9-1250-4A1B-7224-240960C9193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788150" y="11420475"/>
            <a:ext cx="352313" cy="339611"/>
          </a:xfrm>
          <a:prstGeom prst="rect">
            <a:avLst/>
          </a:prstGeom>
        </xdr:spPr>
      </xdr:pic>
      <xdr:sp macro="" textlink="">
        <xdr:nvSpPr>
          <xdr:cNvPr id="31" name="Freccia" descr="Freccia">
            <a:extLst>
              <a:ext uri="{FF2B5EF4-FFF2-40B4-BE49-F238E27FC236}">
                <a16:creationId xmlns:a16="http://schemas.microsoft.com/office/drawing/2014/main" id="{4F97B019-01A8-EBC5-84C2-20EE91985EB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absoluteAnchor>
  <xdr:twoCellAnchor>
    <xdr:from>
      <xdr:col>1</xdr:col>
      <xdr:colOff>100019</xdr:colOff>
      <xdr:row>6</xdr:row>
      <xdr:rowOff>66655</xdr:rowOff>
    </xdr:from>
    <xdr:to>
      <xdr:col>1</xdr:col>
      <xdr:colOff>4486274</xdr:colOff>
      <xdr:row>19</xdr:row>
      <xdr:rowOff>113871</xdr:rowOff>
    </xdr:to>
    <xdr:grpSp>
      <xdr:nvGrpSpPr>
        <xdr:cNvPr id="32" name="Gruppo 31">
          <a:extLst>
            <a:ext uri="{FF2B5EF4-FFF2-40B4-BE49-F238E27FC236}">
              <a16:creationId xmlns:a16="http://schemas.microsoft.com/office/drawing/2014/main" id="{B3A87CD8-D19A-4D1F-A2E5-5C35E595E939}"/>
            </a:ext>
          </a:extLst>
        </xdr:cNvPr>
        <xdr:cNvGrpSpPr/>
      </xdr:nvGrpSpPr>
      <xdr:grpSpPr>
        <a:xfrm>
          <a:off x="962984" y="1779250"/>
          <a:ext cx="4388160" cy="2525621"/>
          <a:chOff x="2943225" y="1476375"/>
          <a:chExt cx="4386255" cy="2523716"/>
        </a:xfrm>
      </xdr:grpSpPr>
      <xdr:sp macro="" textlink="">
        <xdr:nvSpPr>
          <xdr:cNvPr id="33" name="ParentesiGraffaFormulaInferiore">
            <a:extLst>
              <a:ext uri="{FF2B5EF4-FFF2-40B4-BE49-F238E27FC236}">
                <a16:creationId xmlns:a16="http://schemas.microsoft.com/office/drawing/2014/main" id="{39DD6823-C408-6BD2-E134-A21A6A2C2319}"/>
              </a:ext>
            </a:extLst>
          </xdr:cNvPr>
          <xdr:cNvSpPr/>
        </xdr:nvSpPr>
        <xdr:spPr>
          <a:xfrm rot="16200000">
            <a:off x="628319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34" name="ParentesiGraffaFormulaInferiore">
            <a:extLst>
              <a:ext uri="{FF2B5EF4-FFF2-40B4-BE49-F238E27FC236}">
                <a16:creationId xmlns:a16="http://schemas.microsoft.com/office/drawing/2014/main" id="{54E49FD5-C1DE-B17D-1EC8-189D6280FA94}"/>
              </a:ext>
            </a:extLst>
          </xdr:cNvPr>
          <xdr:cNvSpPr/>
        </xdr:nvSpPr>
        <xdr:spPr>
          <a:xfrm rot="16200000">
            <a:off x="52627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35" name="ParentesiGraffaFormulaSuperiore">
            <a:extLst>
              <a:ext uri="{FF2B5EF4-FFF2-40B4-BE49-F238E27FC236}">
                <a16:creationId xmlns:a16="http://schemas.microsoft.com/office/drawing/2014/main" id="{8E881D41-4D7A-AE80-EA33-0670CE888770}"/>
              </a:ext>
            </a:extLst>
          </xdr:cNvPr>
          <xdr:cNvSpPr/>
        </xdr:nvSpPr>
        <xdr:spPr>
          <a:xfrm rot="5400000">
            <a:off x="5687875"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6" name="ParentesiGraffaFormulaSuperiore">
            <a:extLst>
              <a:ext uri="{FF2B5EF4-FFF2-40B4-BE49-F238E27FC236}">
                <a16:creationId xmlns:a16="http://schemas.microsoft.com/office/drawing/2014/main" id="{A1BB1D91-23EC-15A9-0AE2-65A6029E7AE7}"/>
              </a:ext>
            </a:extLst>
          </xdr:cNvPr>
          <xdr:cNvSpPr/>
        </xdr:nvSpPr>
        <xdr:spPr>
          <a:xfrm rot="5400000">
            <a:off x="4648376"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7" name="testo_Formula" descr="=CERCA.VERT(A1;B:C;2;FALSO)&#10;">
            <a:extLst>
              <a:ext uri="{FF2B5EF4-FFF2-40B4-BE49-F238E27FC236}">
                <a16:creationId xmlns:a16="http://schemas.microsoft.com/office/drawing/2014/main" id="{95E0A571-E237-710D-7273-0BD0F23A5C3F}"/>
              </a:ext>
            </a:extLst>
          </xdr:cNvPr>
          <xdr:cNvSpPr txBox="1"/>
        </xdr:nvSpPr>
        <xdr:spPr>
          <a:xfrm>
            <a:off x="2943225" y="2476500"/>
            <a:ext cx="4367206"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solidFill>
                  <a:srgbClr val="000000"/>
                </a:solidFill>
                <a:effectLst/>
                <a:latin typeface="Courier New" panose="02070309020205020404" pitchFamily="49" charset="0"/>
                <a:ea typeface="Times New Roman" panose="02020603050405020304" pitchFamily="18" charset="0"/>
              </a:rPr>
              <a:t>=CERCA.VERT(A1;B:C;2;FALSO)</a:t>
            </a:r>
            <a:endParaRPr lang="en-US" sz="2000">
              <a:effectLst/>
              <a:latin typeface="Courier New" panose="02070309020205020404" pitchFamily="49" charset="0"/>
              <a:ea typeface="Times New Roman" panose="02020603050405020304" pitchFamily="18" charset="0"/>
            </a:endParaRPr>
          </a:p>
        </xdr:txBody>
      </xdr:sp>
      <xdr:sp macro="" textlink="">
        <xdr:nvSpPr>
          <xdr:cNvPr id="38" name="testo_CalloutFormulaSuperiore" descr="Cosa vuoi cercare?&#10;&#10;">
            <a:extLst>
              <a:ext uri="{FF2B5EF4-FFF2-40B4-BE49-F238E27FC236}">
                <a16:creationId xmlns:a16="http://schemas.microsoft.com/office/drawing/2014/main" id="{E1BE1F81-DF3B-1920-9DF2-5A7D89EDA20F}"/>
              </a:ext>
            </a:extLst>
          </xdr:cNvPr>
          <xdr:cNvSpPr txBox="1">
            <a:spLocks noChangeArrowheads="1"/>
          </xdr:cNvSpPr>
        </xdr:nvSpPr>
        <xdr:spPr bwMode="auto">
          <a:xfrm>
            <a:off x="4467225"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Cosa vuoi cercare?</a:t>
            </a:r>
          </a:p>
        </xdr:txBody>
      </xdr:sp>
      <xdr:sp macro="" textlink="">
        <xdr:nvSpPr>
          <xdr:cNvPr id="39" name="testo_CalloutFormulaSuperiore" descr="Se lo trovi, quante colonne a destra vuoi ottenere un valore?&#10;">
            <a:extLst>
              <a:ext uri="{FF2B5EF4-FFF2-40B4-BE49-F238E27FC236}">
                <a16:creationId xmlns:a16="http://schemas.microsoft.com/office/drawing/2014/main" id="{9E66BD89-1218-BE43-F520-1D6D4FDF89E4}"/>
              </a:ext>
            </a:extLst>
          </xdr:cNvPr>
          <xdr:cNvSpPr txBox="1">
            <a:spLocks noChangeArrowheads="1"/>
          </xdr:cNvSpPr>
        </xdr:nvSpPr>
        <xdr:spPr bwMode="auto">
          <a:xfrm>
            <a:off x="5529263"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Se lo trovi, quante colonne </a:t>
            </a:r>
            <a:r>
              <a:rPr lang="it" sz="1100" b="1" u="sng">
                <a:effectLst/>
                <a:latin typeface="Calibri" panose="020F0502020204030204" pitchFamily="34" charset="0"/>
                <a:ea typeface="Calibri" panose="020F0502020204030204" pitchFamily="34" charset="0"/>
                <a:cs typeface="Times New Roman" panose="02020603050405020304" pitchFamily="18" charset="0"/>
              </a:rPr>
              <a:t>a destra </a:t>
            </a:r>
            <a:r>
              <a:rPr lang="it" sz="1100">
                <a:effectLst/>
                <a:latin typeface="Calibri" panose="020F0502020204030204" pitchFamily="34" charset="0"/>
                <a:ea typeface="Calibri" panose="020F0502020204030204" pitchFamily="34" charset="0"/>
                <a:cs typeface="Times New Roman" panose="02020603050405020304" pitchFamily="18" charset="0"/>
              </a:rPr>
              <a:t>vuoi ottenere un valore?</a:t>
            </a:r>
          </a:p>
        </xdr:txBody>
      </xdr:sp>
      <xdr:sp macro="" textlink="">
        <xdr:nvSpPr>
          <xdr:cNvPr id="40" name="testo_CalloutFormulaInferiore" descr="Dove lo vuoi cercare?&#10;">
            <a:extLst>
              <a:ext uri="{FF2B5EF4-FFF2-40B4-BE49-F238E27FC236}">
                <a16:creationId xmlns:a16="http://schemas.microsoft.com/office/drawing/2014/main" id="{673E21E1-D980-F556-B8E1-D49293ACD438}"/>
              </a:ext>
            </a:extLst>
          </xdr:cNvPr>
          <xdr:cNvSpPr txBox="1">
            <a:spLocks noChangeArrowheads="1"/>
          </xdr:cNvSpPr>
        </xdr:nvSpPr>
        <xdr:spPr bwMode="auto">
          <a:xfrm>
            <a:off x="5048250"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Dove lo vuoi cercare?</a:t>
            </a:r>
          </a:p>
        </xdr:txBody>
      </xdr:sp>
      <xdr:sp macro="" textlink="">
        <xdr:nvSpPr>
          <xdr:cNvPr id="41" name="testo_CalloutFormulaInferiore" descr="Vuoi una corrispondenza esatta o approssimativa?&#10;">
            <a:extLst>
              <a:ext uri="{FF2B5EF4-FFF2-40B4-BE49-F238E27FC236}">
                <a16:creationId xmlns:a16="http://schemas.microsoft.com/office/drawing/2014/main" id="{E37439EB-E402-925A-3B1E-DBA90604E343}"/>
              </a:ext>
            </a:extLst>
          </xdr:cNvPr>
          <xdr:cNvSpPr txBox="1">
            <a:spLocks noChangeArrowheads="1"/>
          </xdr:cNvSpPr>
        </xdr:nvSpPr>
        <xdr:spPr bwMode="auto">
          <a:xfrm>
            <a:off x="6129337" y="3105150"/>
            <a:ext cx="1200143"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Vuoi una corrispondenza esatta o approssimativa?</a:t>
            </a:r>
          </a:p>
        </xdr:txBody>
      </xdr:sp>
    </xdr:grpSp>
    <xdr:clientData/>
  </xdr:twoCellAnchor>
  <xdr:twoCellAnchor>
    <xdr:from>
      <xdr:col>2</xdr:col>
      <xdr:colOff>830184</xdr:colOff>
      <xdr:row>22</xdr:row>
      <xdr:rowOff>66674</xdr:rowOff>
    </xdr:from>
    <xdr:to>
      <xdr:col>8</xdr:col>
      <xdr:colOff>412238</xdr:colOff>
      <xdr:row>28</xdr:row>
      <xdr:rowOff>146779</xdr:rowOff>
    </xdr:to>
    <xdr:grpSp>
      <xdr:nvGrpSpPr>
        <xdr:cNvPr id="42" name="Gruppo 41">
          <a:extLst>
            <a:ext uri="{FF2B5EF4-FFF2-40B4-BE49-F238E27FC236}">
              <a16:creationId xmlns:a16="http://schemas.microsoft.com/office/drawing/2014/main" id="{A2CECA01-41EB-4D3D-A00E-767E2F83C73A}"/>
            </a:ext>
          </a:extLst>
        </xdr:cNvPr>
        <xdr:cNvGrpSpPr/>
      </xdr:nvGrpSpPr>
      <xdr:grpSpPr>
        <a:xfrm>
          <a:off x="7381479" y="4827269"/>
          <a:ext cx="4420754" cy="1223105"/>
          <a:chOff x="7726284" y="4829174"/>
          <a:chExt cx="4158817" cy="1223105"/>
        </a:xfrm>
      </xdr:grpSpPr>
      <xdr:grpSp>
        <xdr:nvGrpSpPr>
          <xdr:cNvPr id="43" name="Gruppo 42">
            <a:extLst>
              <a:ext uri="{FF2B5EF4-FFF2-40B4-BE49-F238E27FC236}">
                <a16:creationId xmlns:a16="http://schemas.microsoft.com/office/drawing/2014/main" id="{226A5BBC-4E7D-6186-1064-162B8DF0FCDD}"/>
              </a:ext>
            </a:extLst>
          </xdr:cNvPr>
          <xdr:cNvGrpSpPr/>
        </xdr:nvGrpSpPr>
        <xdr:grpSpPr>
          <a:xfrm>
            <a:off x="7726284" y="5104177"/>
            <a:ext cx="4158817" cy="948102"/>
            <a:chOff x="6370551" y="2394314"/>
            <a:chExt cx="3243106" cy="948102"/>
          </a:xfrm>
        </xdr:grpSpPr>
        <xdr:sp macro="" textlink="">
          <xdr:nvSpPr>
            <xdr:cNvPr id="45" name="Passaggio" descr="EXPERIMENT&#10;Try selecting different items from the drop down lists. You'll see the result cells instantly update themselves with new values.&#10;">
              <a:extLst>
                <a:ext uri="{FF2B5EF4-FFF2-40B4-BE49-F238E27FC236}">
                  <a16:creationId xmlns:a16="http://schemas.microsoft.com/office/drawing/2014/main" id="{7C85D325-2A0A-2FE3-1F68-B1157C2D22AF}"/>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ESPERIMENTO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latin typeface="+mn-lt"/>
                  <a:ea typeface="Segoe UI" pitchFamily="34" charset="0"/>
                  <a:cs typeface="Segoe UI Light" panose="020B0502040204020203" pitchFamily="34" charset="0"/>
                </a:rPr>
                <a:t>Prova a selezionare</a:t>
              </a:r>
              <a:r>
                <a:rPr lang="it" sz="1100" kern="0" baseline="0">
                  <a:solidFill>
                    <a:schemeClr val="bg2">
                      <a:lumMod val="25000"/>
                    </a:schemeClr>
                  </a:solidFill>
                  <a:latin typeface="+mn-lt"/>
                  <a:ea typeface="Segoe UI" pitchFamily="34" charset="0"/>
                  <a:cs typeface="Segoe UI Light" panose="020B0502040204020203" pitchFamily="34" charset="0"/>
                </a:rPr>
                <a:t> altri articoli negli elenchi a discesa. Noterai che i valori nelle celle dei risultati vengono aggiornati immediatamente.</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46" name="Elemento grafico 96" descr="Flask">
              <a:extLst>
                <a:ext uri="{FF2B5EF4-FFF2-40B4-BE49-F238E27FC236}">
                  <a16:creationId xmlns:a16="http://schemas.microsoft.com/office/drawing/2014/main" id="{6CD6F075-9D34-1AF6-E059-8F38646CB25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370551" y="2499089"/>
              <a:ext cx="331088" cy="368300"/>
            </a:xfrm>
            <a:prstGeom prst="rect">
              <a:avLst/>
            </a:prstGeom>
          </xdr:spPr>
        </xdr:pic>
      </xdr:grpSp>
      <xdr:sp macro="" textlink="">
        <xdr:nvSpPr>
          <xdr:cNvPr id="44" name="ParentesiGraffaFormulaInferiore">
            <a:extLst>
              <a:ext uri="{FF2B5EF4-FFF2-40B4-BE49-F238E27FC236}">
                <a16:creationId xmlns:a16="http://schemas.microsoft.com/office/drawing/2014/main" id="{8CB6119A-26B3-00A2-55FB-F86CEDC13A31}"/>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320040</xdr:colOff>
      <xdr:row>0</xdr:row>
      <xdr:rowOff>15240</xdr:rowOff>
    </xdr:from>
    <xdr:to>
      <xdr:col>9</xdr:col>
      <xdr:colOff>106039</xdr:colOff>
      <xdr:row>2</xdr:row>
      <xdr:rowOff>135322</xdr:rowOff>
    </xdr:to>
    <xdr:sp macro="" textlink="">
      <xdr:nvSpPr>
        <xdr:cNvPr id="2" name="testo_TitoloPresentazione" descr="CERCA.VERT">
          <a:extLst>
            <a:ext uri="{FF2B5EF4-FFF2-40B4-BE49-F238E27FC236}">
              <a16:creationId xmlns:a16="http://schemas.microsoft.com/office/drawing/2014/main" id="{CC1F1766-4CF3-40B8-AEBE-DCBBB948F150}"/>
            </a:ext>
          </a:extLst>
        </xdr:cNvPr>
        <xdr:cNvSpPr txBox="1"/>
      </xdr:nvSpPr>
      <xdr:spPr>
        <a:xfrm>
          <a:off x="320040" y="15240"/>
          <a:ext cx="5272399"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CERCA.VERT</a:t>
          </a:r>
        </a:p>
      </xdr:txBody>
    </xdr:sp>
    <xdr:clientData/>
  </xdr:twoCellAnchor>
  <xdr:twoCellAnchor>
    <xdr:from>
      <xdr:col>0</xdr:col>
      <xdr:colOff>0</xdr:colOff>
      <xdr:row>3</xdr:row>
      <xdr:rowOff>0</xdr:rowOff>
    </xdr:from>
    <xdr:to>
      <xdr:col>8</xdr:col>
      <xdr:colOff>392403</xdr:colOff>
      <xdr:row>3</xdr:row>
      <xdr:rowOff>0</xdr:rowOff>
    </xdr:to>
    <xdr:cxnSp macro="">
      <xdr:nvCxnSpPr>
        <xdr:cNvPr id="3" name="testo_LineaPresentazione1" descr="Linea decorativa">
          <a:extLst>
            <a:ext uri="{FF2B5EF4-FFF2-40B4-BE49-F238E27FC236}">
              <a16:creationId xmlns:a16="http://schemas.microsoft.com/office/drawing/2014/main" id="{B37AA8DE-BD4A-4A33-A385-BB4641E086FC}"/>
            </a:ext>
          </a:extLst>
        </xdr:cNvPr>
        <xdr:cNvCxnSpPr>
          <a:cxnSpLocks/>
        </xdr:cNvCxnSpPr>
      </xdr:nvCxnSpPr>
      <xdr:spPr>
        <a:xfrm>
          <a:off x="0" y="548640"/>
          <a:ext cx="5269203" cy="0"/>
        </a:xfrm>
        <a:prstGeom prst="line">
          <a:avLst/>
        </a:prstGeom>
        <a:noFill/>
        <a:ln w="25400" cap="flat" cmpd="sng" algn="ctr">
          <a:solidFill>
            <a:srgbClr val="217346"/>
          </a:solidFill>
          <a:prstDash val="solid"/>
          <a:miter lim="800000"/>
        </a:ln>
        <a:effectLst/>
      </xdr:spPr>
    </xdr:cxnSp>
    <xdr:clientData/>
  </xdr:twoCellAnchor>
  <xdr:twoCellAnchor editAs="oneCell">
    <xdr:from>
      <xdr:col>1</xdr:col>
      <xdr:colOff>0</xdr:colOff>
      <xdr:row>10</xdr:row>
      <xdr:rowOff>0</xdr:rowOff>
    </xdr:from>
    <xdr:to>
      <xdr:col>20</xdr:col>
      <xdr:colOff>389657</xdr:colOff>
      <xdr:row>29</xdr:row>
      <xdr:rowOff>84128</xdr:rowOff>
    </xdr:to>
    <xdr:pic>
      <xdr:nvPicPr>
        <xdr:cNvPr id="4" name="Immagine 3">
          <a:extLst>
            <a:ext uri="{FF2B5EF4-FFF2-40B4-BE49-F238E27FC236}">
              <a16:creationId xmlns:a16="http://schemas.microsoft.com/office/drawing/2014/main" id="{04688D2A-74BB-491E-87B6-CCA58C9A8DDA}"/>
            </a:ext>
          </a:extLst>
        </xdr:cNvPr>
        <xdr:cNvPicPr>
          <a:picLocks noChangeAspect="1"/>
        </xdr:cNvPicPr>
      </xdr:nvPicPr>
      <xdr:blipFill>
        <a:blip xmlns:r="http://schemas.openxmlformats.org/officeDocument/2006/relationships" r:embed="rId1"/>
        <a:stretch>
          <a:fillRect/>
        </a:stretch>
      </xdr:blipFill>
      <xdr:spPr>
        <a:xfrm>
          <a:off x="609600" y="1943100"/>
          <a:ext cx="11972057" cy="3558848"/>
        </a:xfrm>
        <a:prstGeom prst="rect">
          <a:avLst/>
        </a:prstGeom>
      </xdr:spPr>
    </xdr:pic>
    <xdr:clientData/>
  </xdr:twoCellAnchor>
  <xdr:twoCellAnchor editAs="oneCell">
    <xdr:from>
      <xdr:col>1</xdr:col>
      <xdr:colOff>0</xdr:colOff>
      <xdr:row>31</xdr:row>
      <xdr:rowOff>0</xdr:rowOff>
    </xdr:from>
    <xdr:to>
      <xdr:col>22</xdr:col>
      <xdr:colOff>77316</xdr:colOff>
      <xdr:row>55</xdr:row>
      <xdr:rowOff>114690</xdr:rowOff>
    </xdr:to>
    <xdr:pic>
      <xdr:nvPicPr>
        <xdr:cNvPr id="5" name="Immagine 4">
          <a:extLst>
            <a:ext uri="{FF2B5EF4-FFF2-40B4-BE49-F238E27FC236}">
              <a16:creationId xmlns:a16="http://schemas.microsoft.com/office/drawing/2014/main" id="{4E21FD46-DF30-420D-80F6-649F7D096BFF}"/>
            </a:ext>
          </a:extLst>
        </xdr:cNvPr>
        <xdr:cNvPicPr>
          <a:picLocks noChangeAspect="1"/>
        </xdr:cNvPicPr>
      </xdr:nvPicPr>
      <xdr:blipFill>
        <a:blip xmlns:r="http://schemas.openxmlformats.org/officeDocument/2006/relationships" r:embed="rId2"/>
        <a:stretch>
          <a:fillRect/>
        </a:stretch>
      </xdr:blipFill>
      <xdr:spPr>
        <a:xfrm>
          <a:off x="609600" y="5783580"/>
          <a:ext cx="12878916" cy="45038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7620</xdr:colOff>
      <xdr:row>0</xdr:row>
      <xdr:rowOff>15240</xdr:rowOff>
    </xdr:from>
    <xdr:to>
      <xdr:col>18</xdr:col>
      <xdr:colOff>594939</xdr:colOff>
      <xdr:row>29</xdr:row>
      <xdr:rowOff>99527</xdr:rowOff>
    </xdr:to>
    <xdr:pic>
      <xdr:nvPicPr>
        <xdr:cNvPr id="3" name="Immagine 2">
          <a:extLst>
            <a:ext uri="{FF2B5EF4-FFF2-40B4-BE49-F238E27FC236}">
              <a16:creationId xmlns:a16="http://schemas.microsoft.com/office/drawing/2014/main" id="{8ECD41D4-7D44-4059-1EF2-21CA04174CD5}"/>
            </a:ext>
          </a:extLst>
        </xdr:cNvPr>
        <xdr:cNvPicPr>
          <a:picLocks noChangeAspect="1"/>
        </xdr:cNvPicPr>
      </xdr:nvPicPr>
      <xdr:blipFill>
        <a:blip xmlns:r="http://schemas.openxmlformats.org/officeDocument/2006/relationships" r:embed="rId1"/>
        <a:stretch>
          <a:fillRect/>
        </a:stretch>
      </xdr:blipFill>
      <xdr:spPr>
        <a:xfrm>
          <a:off x="4907280" y="15240"/>
          <a:ext cx="6683319" cy="53878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95251</xdr:colOff>
      <xdr:row>11</xdr:row>
      <xdr:rowOff>122571</xdr:rowOff>
    </xdr:from>
    <xdr:to>
      <xdr:col>5</xdr:col>
      <xdr:colOff>133351</xdr:colOff>
      <xdr:row>20</xdr:row>
      <xdr:rowOff>104777</xdr:rowOff>
    </xdr:to>
    <xdr:grpSp>
      <xdr:nvGrpSpPr>
        <xdr:cNvPr id="2" name="INFORMAZIONI UTILI"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AA71B0B-D989-4EC9-A7E8-E48A99C5E700}"/>
            </a:ext>
          </a:extLst>
        </xdr:cNvPr>
        <xdr:cNvGrpSpPr/>
      </xdr:nvGrpSpPr>
      <xdr:grpSpPr>
        <a:xfrm>
          <a:off x="6644641" y="3039126"/>
          <a:ext cx="3724275" cy="1616696"/>
          <a:chOff x="6778625" y="15449520"/>
          <a:chExt cx="3468494" cy="1638856"/>
        </a:xfrm>
      </xdr:grpSpPr>
      <xdr:sp macro="" textlink="">
        <xdr:nvSpPr>
          <xdr:cNvPr id="3" name="Passaggio"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29B1DD89-FCBC-E51B-E753-C4DD8F25C15B}"/>
              </a:ext>
            </a:extLst>
          </xdr:cNvPr>
          <xdr:cNvSpPr txBox="1"/>
        </xdr:nvSpPr>
        <xdr:spPr>
          <a:xfrm>
            <a:off x="7042958" y="15665450"/>
            <a:ext cx="3204161" cy="142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Excel mantiene le date e le ore in base al numero di giorni a partire dal 1 gennaio 1900. Le ore vengono mantenute in parti frazionarie della giornata in base ai minuti. Quindi, 01/01/2017 12:30 in realtà è memorizzata come 42736,5208. Se la data o l'ora viene visualizzata sotto forma di numeri di questo tipo, premi </a:t>
            </a:r>
            <a:r>
              <a:rPr lang="it" sz="1100" b="1" i="0" kern="1200" baseline="0">
                <a:solidFill>
                  <a:schemeClr val="dk1"/>
                </a:solidFill>
                <a:effectLst/>
                <a:latin typeface="+mn-lt"/>
                <a:ea typeface="+mn-ea"/>
                <a:cs typeface="+mn-cs"/>
              </a:rPr>
              <a:t>CTRL+1</a:t>
            </a:r>
            <a:r>
              <a:rPr lang="it" sz="1100" b="0" i="0" kern="1200" baseline="0">
                <a:solidFill>
                  <a:schemeClr val="dk1"/>
                </a:solidFill>
                <a:effectLst/>
                <a:latin typeface="+mn-lt"/>
                <a:ea typeface="+mn-ea"/>
                <a:cs typeface="+mn-cs"/>
              </a:rPr>
              <a:t> &gt; </a:t>
            </a:r>
            <a:r>
              <a:rPr lang="it" sz="1100" b="1" i="0" kern="1200" baseline="0">
                <a:solidFill>
                  <a:schemeClr val="dk1"/>
                </a:solidFill>
                <a:effectLst/>
                <a:latin typeface="+mn-lt"/>
                <a:ea typeface="+mn-ea"/>
                <a:cs typeface="+mn-cs"/>
              </a:rPr>
              <a:t>Numero</a:t>
            </a:r>
            <a:r>
              <a:rPr lang="it" sz="1100" b="0" i="0" kern="1200" baseline="0">
                <a:solidFill>
                  <a:schemeClr val="dk1"/>
                </a:solidFill>
                <a:effectLst/>
                <a:latin typeface="+mn-lt"/>
                <a:ea typeface="+mn-ea"/>
                <a:cs typeface="+mn-cs"/>
              </a:rPr>
              <a:t> e seleziona un formato </a:t>
            </a:r>
            <a:r>
              <a:rPr lang="it" sz="1100" b="1" i="0" kern="1200" baseline="0">
                <a:solidFill>
                  <a:schemeClr val="dk1"/>
                </a:solidFill>
                <a:effectLst/>
                <a:latin typeface="+mn-lt"/>
                <a:ea typeface="+mn-ea"/>
                <a:cs typeface="+mn-cs"/>
              </a:rPr>
              <a:t>Data </a:t>
            </a:r>
            <a:r>
              <a:rPr lang="it" sz="1100" b="0" i="0" kern="1200" baseline="0">
                <a:solidFill>
                  <a:schemeClr val="dk1"/>
                </a:solidFill>
                <a:effectLst/>
                <a:latin typeface="+mn-lt"/>
                <a:ea typeface="+mn-ea"/>
                <a:cs typeface="+mn-cs"/>
              </a:rPr>
              <a:t>o </a:t>
            </a:r>
            <a:r>
              <a:rPr lang="it" sz="1100" b="1" i="0" kern="1200" baseline="0">
                <a:solidFill>
                  <a:schemeClr val="dk1"/>
                </a:solidFill>
                <a:effectLst/>
                <a:latin typeface="+mn-lt"/>
                <a:ea typeface="+mn-ea"/>
                <a:cs typeface="+mn-cs"/>
              </a:rPr>
              <a:t>Ora</a:t>
            </a:r>
            <a:r>
              <a:rPr lang="it" sz="1100" b="0" i="0" kern="1200" baseline="0">
                <a:solidFill>
                  <a:schemeClr val="dk1"/>
                </a:solidFill>
                <a:effectLst/>
                <a:latin typeface="+mn-lt"/>
                <a:ea typeface="+mn-ea"/>
                <a:cs typeface="+mn-cs"/>
              </a:rPr>
              <a:t>. </a:t>
            </a:r>
            <a:endParaRPr lang="en-US" sz="1100">
              <a:effectLst/>
              <a:latin typeface="+mn-lt"/>
            </a:endParaRPr>
          </a:p>
        </xdr:txBody>
      </xdr:sp>
      <xdr:pic>
        <xdr:nvPicPr>
          <xdr:cNvPr id="4" name="Elemento grafico 147" descr="Occhiali">
            <a:extLst>
              <a:ext uri="{FF2B5EF4-FFF2-40B4-BE49-F238E27FC236}">
                <a16:creationId xmlns:a16="http://schemas.microsoft.com/office/drawing/2014/main" id="{D9B2D928-59A6-BCFA-A81E-5FDCC633EF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5" name="Figura a mano libera: forma 4" descr="Freccia">
            <a:extLst>
              <a:ext uri="{FF2B5EF4-FFF2-40B4-BE49-F238E27FC236}">
                <a16:creationId xmlns:a16="http://schemas.microsoft.com/office/drawing/2014/main" id="{3ECE6EEA-11C7-43CB-A73D-46F7C42204CD}"/>
              </a:ext>
            </a:extLst>
          </xdr:cNvPr>
          <xdr:cNvSpPr/>
        </xdr:nvSpPr>
        <xdr:spPr>
          <a:xfrm rot="5774257" flipV="1">
            <a:off x="8527244" y="15344818"/>
            <a:ext cx="284005" cy="49340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0</xdr:row>
      <xdr:rowOff>352424</xdr:rowOff>
    </xdr:from>
    <xdr:to>
      <xdr:col>1</xdr:col>
      <xdr:colOff>5229225</xdr:colOff>
      <xdr:row>19</xdr:row>
      <xdr:rowOff>38099</xdr:rowOff>
    </xdr:to>
    <xdr:grpSp>
      <xdr:nvGrpSpPr>
        <xdr:cNvPr id="6" name="Gruppo 5">
          <a:extLst>
            <a:ext uri="{FF2B5EF4-FFF2-40B4-BE49-F238E27FC236}">
              <a16:creationId xmlns:a16="http://schemas.microsoft.com/office/drawing/2014/main" id="{F50D94D9-F671-4ABA-A54A-FEC53238CA20}"/>
            </a:ext>
          </a:extLst>
        </xdr:cNvPr>
        <xdr:cNvGrpSpPr/>
      </xdr:nvGrpSpPr>
      <xdr:grpSpPr>
        <a:xfrm>
          <a:off x="342900" y="354329"/>
          <a:ext cx="5755005" cy="4055745"/>
          <a:chOff x="342900" y="352424"/>
          <a:chExt cx="5734050" cy="4191958"/>
        </a:xfrm>
      </xdr:grpSpPr>
      <xdr:sp macro="" textlink="">
        <xdr:nvSpPr>
          <xdr:cNvPr id="7" name="testo_SfondoPresentazione" descr="Sfondo">
            <a:extLst>
              <a:ext uri="{FF2B5EF4-FFF2-40B4-BE49-F238E27FC236}">
                <a16:creationId xmlns:a16="http://schemas.microsoft.com/office/drawing/2014/main" id="{EC9C23EE-B6DC-7D7A-7D26-67454E92FC24}"/>
              </a:ext>
            </a:extLst>
          </xdr:cNvPr>
          <xdr:cNvSpPr/>
        </xdr:nvSpPr>
        <xdr:spPr>
          <a:xfrm>
            <a:off x="342900" y="352424"/>
            <a:ext cx="5734050" cy="4191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8" name="testo_TitoloPresentazione" descr="Funzioni di data">
            <a:extLst>
              <a:ext uri="{FF2B5EF4-FFF2-40B4-BE49-F238E27FC236}">
                <a16:creationId xmlns:a16="http://schemas.microsoft.com/office/drawing/2014/main" id="{2877D361-19A0-A087-FF11-EF4EFADEEF9C}"/>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di data</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 name="testo_LineaPresentazione1" descr="Linea decorativa">
            <a:extLst>
              <a:ext uri="{FF2B5EF4-FFF2-40B4-BE49-F238E27FC236}">
                <a16:creationId xmlns:a16="http://schemas.microsoft.com/office/drawing/2014/main" id="{F9CB8680-4CBA-CE94-BE9D-93CCBA1C58A3}"/>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 name="testo_LineaPresentazione2" descr="Linea decorativa">
            <a:extLst>
              <a:ext uri="{FF2B5EF4-FFF2-40B4-BE49-F238E27FC236}">
                <a16:creationId xmlns:a16="http://schemas.microsoft.com/office/drawing/2014/main" id="{0F63917F-CD78-EBE8-7A6D-25676C1C0550}"/>
              </a:ext>
            </a:extLst>
          </xdr:cNvPr>
          <xdr:cNvCxnSpPr>
            <a:cxnSpLocks/>
          </xdr:cNvCxnSpPr>
        </xdr:nvCxnSpPr>
        <xdr:spPr>
          <a:xfrm>
            <a:off x="546103" y="43204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testo_IntroPresentazione" descr="Excel può fornire la data corrente, in base alle impostazioni internazionali del computer. È anche possibile sommare e sottrarre le date.&#10;">
            <a:extLst>
              <a:ext uri="{FF2B5EF4-FFF2-40B4-BE49-F238E27FC236}">
                <a16:creationId xmlns:a16="http://schemas.microsoft.com/office/drawing/2014/main" id="{9A319F79-F9BF-F332-4D75-F4337DD0E3E6}"/>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può fornire la data corrente, in base alle impostazioni internazionali del computer. È anche possibile sommare e sottrarre le date.</a:t>
            </a:r>
          </a:p>
        </xdr:txBody>
      </xdr:sp>
      <xdr:grpSp>
        <xdr:nvGrpSpPr>
          <xdr:cNvPr id="12" name="gruppo_Passaggio">
            <a:extLst>
              <a:ext uri="{FF2B5EF4-FFF2-40B4-BE49-F238E27FC236}">
                <a16:creationId xmlns:a16="http://schemas.microsoft.com/office/drawing/2014/main" id="{6C96D9B2-B81F-F71E-7A65-E973D46A7920}"/>
              </a:ext>
            </a:extLst>
          </xdr:cNvPr>
          <xdr:cNvGrpSpPr/>
        </xdr:nvGrpSpPr>
        <xdr:grpSpPr>
          <a:xfrm>
            <a:off x="561975" y="1578608"/>
            <a:ext cx="5467350" cy="740887"/>
            <a:chOff x="600549" y="7810500"/>
            <a:chExt cx="5195285" cy="748179"/>
          </a:xfrm>
        </xdr:grpSpPr>
        <xdr:sp macro="" textlink="">
          <xdr:nvSpPr>
            <xdr:cNvPr id="19" name="testo_Passaggio" descr="Osserviamo la funzione OGGI, che visualizza la data corrente. Si tratta di funzioni attive, o volatili, per cui se la cartella di lavoro viene aperta domani, sarà visualizzata la data di domani. Immetti =OGGI() nella cella D6. &#10;&#10;">
              <a:extLst>
                <a:ext uri="{FF2B5EF4-FFF2-40B4-BE49-F238E27FC236}">
                  <a16:creationId xmlns:a16="http://schemas.microsoft.com/office/drawing/2014/main" id="{9D14C4B9-EB84-ECBC-4002-115EE3D9CFA3}"/>
                </a:ext>
              </a:extLst>
            </xdr:cNvPr>
            <xdr:cNvSpPr txBox="1"/>
          </xdr:nvSpPr>
          <xdr:spPr>
            <a:xfrm>
              <a:off x="1017295" y="7852458"/>
              <a:ext cx="4778539" cy="70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Osserviamo la funzione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OGGI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visualizza la data corrente. Si tratta di funzioni attive, o volatili, per cui se la cartella di lavoro viene aperta domani, sarà visualizzata la data di domani.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=OGGI()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D6.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 name="forma_Passaggio" descr="1">
              <a:extLst>
                <a:ext uri="{FF2B5EF4-FFF2-40B4-BE49-F238E27FC236}">
                  <a16:creationId xmlns:a16="http://schemas.microsoft.com/office/drawing/2014/main" id="{EA379B63-1A15-1730-31E4-91DDF090B766}"/>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13" name="gruppo_Passaggio" descr="Sottrarre date: immetti il tuo prossimo compleanno nel formato GG/MM/AA e osserva come Excel ti indica il numero di giorni rimanenti usando =D7-D6.&#10;">
            <a:extLst>
              <a:ext uri="{FF2B5EF4-FFF2-40B4-BE49-F238E27FC236}">
                <a16:creationId xmlns:a16="http://schemas.microsoft.com/office/drawing/2014/main" id="{BC06ADE6-57FD-E2F2-7730-AE5FC5B4A8E7}"/>
              </a:ext>
            </a:extLst>
          </xdr:cNvPr>
          <xdr:cNvGrpSpPr/>
        </xdr:nvGrpSpPr>
        <xdr:grpSpPr>
          <a:xfrm>
            <a:off x="561975" y="2409825"/>
            <a:ext cx="5229225" cy="778615"/>
            <a:chOff x="609600" y="7810500"/>
            <a:chExt cx="4977697" cy="754507"/>
          </a:xfrm>
        </xdr:grpSpPr>
        <xdr:sp macro="" textlink="">
          <xdr:nvSpPr>
            <xdr:cNvPr id="17" name="testo_Passaggio" descr="Sottrarre date: immetti il tuo prossimo compleanno nel formato GG/MM/AA nella cella D7 e osserva come Excel ti indica il numero di giorni rimanenti usando =D7-D6 nella cella D8.&#10;&#10;">
              <a:extLst>
                <a:ext uri="{FF2B5EF4-FFF2-40B4-BE49-F238E27FC236}">
                  <a16:creationId xmlns:a16="http://schemas.microsoft.com/office/drawing/2014/main" id="{B9EFBC3D-2190-287B-30BC-A4D770E9EF89}"/>
                </a:ext>
              </a:extLst>
            </xdr:cNvPr>
            <xdr:cNvSpPr txBox="1"/>
          </xdr:nvSpPr>
          <xdr:spPr>
            <a:xfrm>
              <a:off x="1017295" y="7852458"/>
              <a:ext cx="4570002" cy="712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Sottrarre date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immetti il tuo prossimo compleanno nel formato GG/MM/AA nella cella D7 e osserva come Excel ti indica il numero di giorni rimanenti usando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8" name="forma_Passaggio" descr="2">
              <a:extLst>
                <a:ext uri="{FF2B5EF4-FFF2-40B4-BE49-F238E27FC236}">
                  <a16:creationId xmlns:a16="http://schemas.microsoft.com/office/drawing/2014/main" id="{A83CE89B-9E4C-0CDF-4A57-2C06CE29448A}"/>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14" name="gruppo_Passaggio">
            <a:extLst>
              <a:ext uri="{FF2B5EF4-FFF2-40B4-BE49-F238E27FC236}">
                <a16:creationId xmlns:a16="http://schemas.microsoft.com/office/drawing/2014/main" id="{11D4C3E9-43AD-8CC7-8538-1C45EB2CB6DD}"/>
              </a:ext>
            </a:extLst>
          </xdr:cNvPr>
          <xdr:cNvGrpSpPr/>
        </xdr:nvGrpSpPr>
        <xdr:grpSpPr>
          <a:xfrm>
            <a:off x="561977" y="3210400"/>
            <a:ext cx="5229223" cy="1152552"/>
            <a:chOff x="627640" y="7998480"/>
            <a:chExt cx="4951723" cy="1134429"/>
          </a:xfrm>
        </xdr:grpSpPr>
        <xdr:sp macro="" textlink="">
          <xdr:nvSpPr>
            <xdr:cNvPr id="15" name="testo_Passaggio" descr="Sommare date: supponiamo di voler sapere la data di scadenza di una bolletta o quando devi restituire un libro alla biblioteca. Per scoprirlo, puoi aggiungere giorni a una data. Nella cella D10 immetti un numero casuale di giorni. Nella cella D11 abbiamo sommato =D6+D10 per calcolare la data di scadenza a partire da oggi.&#10;&#10;">
              <a:extLst>
                <a:ext uri="{FF2B5EF4-FFF2-40B4-BE49-F238E27FC236}">
                  <a16:creationId xmlns:a16="http://schemas.microsoft.com/office/drawing/2014/main" id="{80F89B81-A82E-002D-2984-22AD97B73A60}"/>
                </a:ext>
              </a:extLst>
            </xdr:cNvPr>
            <xdr:cNvSpPr txBox="1"/>
          </xdr:nvSpPr>
          <xdr:spPr>
            <a:xfrm>
              <a:off x="1017295" y="8040438"/>
              <a:ext cx="4562068" cy="1092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Sommare date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supponiamo di voler sapere la data di scadenza di una bolletta o quando devi restituire un libro alla biblioteca. Per scoprirlo, puoi aggiungere giorni a una data. Nella cella D10 immetti un numero casuale di giorni. Nella cella D11 abbiamo sommato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per calcolare la data di scadenza a partire da oggi.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forma_Passaggio" descr="3">
              <a:extLst>
                <a:ext uri="{FF2B5EF4-FFF2-40B4-BE49-F238E27FC236}">
                  <a16:creationId xmlns:a16="http://schemas.microsoft.com/office/drawing/2014/main" id="{789A036E-6E40-1AEB-5507-A910289E1E14}"/>
                </a:ext>
              </a:extLst>
            </xdr:cNvPr>
            <xdr:cNvSpPr/>
          </xdr:nvSpPr>
          <xdr:spPr>
            <a:xfrm>
              <a:off x="627640" y="799848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19</xdr:row>
      <xdr:rowOff>142876</xdr:rowOff>
    </xdr:from>
    <xdr:to>
      <xdr:col>1</xdr:col>
      <xdr:colOff>5229225</xdr:colOff>
      <xdr:row>63</xdr:row>
      <xdr:rowOff>95253</xdr:rowOff>
    </xdr:to>
    <xdr:grpSp>
      <xdr:nvGrpSpPr>
        <xdr:cNvPr id="22" name="Gruppo 21">
          <a:extLst>
            <a:ext uri="{FF2B5EF4-FFF2-40B4-BE49-F238E27FC236}">
              <a16:creationId xmlns:a16="http://schemas.microsoft.com/office/drawing/2014/main" id="{33D31BD6-E39A-1556-134F-1DBD9329D4A6}"/>
            </a:ext>
          </a:extLst>
        </xdr:cNvPr>
        <xdr:cNvGrpSpPr/>
      </xdr:nvGrpSpPr>
      <xdr:grpSpPr>
        <a:xfrm>
          <a:off x="342900" y="4512946"/>
          <a:ext cx="5755005" cy="7960997"/>
          <a:chOff x="352425" y="4506536"/>
          <a:chExt cx="5734050" cy="8254275"/>
        </a:xfrm>
      </xdr:grpSpPr>
      <xdr:sp macro="" textlink="">
        <xdr:nvSpPr>
          <xdr:cNvPr id="25" name="testo_SfondoPresentazione" descr="Sfondo">
            <a:extLst>
              <a:ext uri="{FF2B5EF4-FFF2-40B4-BE49-F238E27FC236}">
                <a16:creationId xmlns:a16="http://schemas.microsoft.com/office/drawing/2014/main" id="{73162343-5AA3-BC4F-7068-325FB7761992}"/>
              </a:ext>
            </a:extLst>
          </xdr:cNvPr>
          <xdr:cNvSpPr/>
        </xdr:nvSpPr>
        <xdr:spPr>
          <a:xfrm>
            <a:off x="352425" y="4506536"/>
            <a:ext cx="5734050" cy="8254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6" name="testo_TitoloPresentazione" descr="Funzioni di ora">
            <a:extLst>
              <a:ext uri="{FF2B5EF4-FFF2-40B4-BE49-F238E27FC236}">
                <a16:creationId xmlns:a16="http://schemas.microsoft.com/office/drawing/2014/main" id="{1A7E0F16-1B3F-447A-9819-F1C290DC9C70}"/>
              </a:ext>
            </a:extLst>
          </xdr:cNvPr>
          <xdr:cNvSpPr txBox="1"/>
        </xdr:nvSpPr>
        <xdr:spPr>
          <a:xfrm>
            <a:off x="589309" y="4578375"/>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Funzioni di ora</a:t>
            </a:r>
          </a:p>
        </xdr:txBody>
      </xdr:sp>
      <xdr:cxnSp macro="">
        <xdr:nvCxnSpPr>
          <xdr:cNvPr id="27" name="testo_LineaPresentazione1" descr="Linea decorativa">
            <a:extLst>
              <a:ext uri="{FF2B5EF4-FFF2-40B4-BE49-F238E27FC236}">
                <a16:creationId xmlns:a16="http://schemas.microsoft.com/office/drawing/2014/main" id="{10CE6BB5-4AF8-EB04-019E-7972E49804D5}"/>
              </a:ext>
            </a:extLst>
          </xdr:cNvPr>
          <xdr:cNvCxnSpPr>
            <a:cxnSpLocks/>
          </xdr:cNvCxnSpPr>
        </xdr:nvCxnSpPr>
        <xdr:spPr>
          <a:xfrm>
            <a:off x="589309" y="5149876"/>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testo_LineaPresentazione2" descr="Linea decorativa">
            <a:extLst>
              <a:ext uri="{FF2B5EF4-FFF2-40B4-BE49-F238E27FC236}">
                <a16:creationId xmlns:a16="http://schemas.microsoft.com/office/drawing/2014/main" id="{249066D7-B993-2093-2E04-003738FBF3A7}"/>
              </a:ext>
            </a:extLst>
          </xdr:cNvPr>
          <xdr:cNvCxnSpPr>
            <a:cxnSpLocks/>
          </xdr:cNvCxnSpPr>
        </xdr:nvCxnSpPr>
        <xdr:spPr>
          <a:xfrm>
            <a:off x="589309" y="12111017"/>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testo_IntroPresentazione" descr="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10;&#10;">
            <a:extLst>
              <a:ext uri="{FF2B5EF4-FFF2-40B4-BE49-F238E27FC236}">
                <a16:creationId xmlns:a16="http://schemas.microsoft.com/office/drawing/2014/main" id="{BE4EEADB-D471-9AAA-0B3D-6258D3D562F2}"/>
              </a:ext>
            </a:extLst>
          </xdr:cNvPr>
          <xdr:cNvSpPr txBox="1"/>
        </xdr:nvSpPr>
        <xdr:spPr>
          <a:xfrm>
            <a:off x="586111" y="5163872"/>
            <a:ext cx="5222183" cy="948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può fornire l'ora corrente, in base alle impostazioni internazionali del computer. È anche possibile sommare e sottrarre le ore. Ad esempio, può essere necessario tenere traccia del numero di ore lavorate da un dipendente ogni settimana e calcolare la retribuzione e lo straordinario.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30" name="Gruppo 29">
            <a:extLst>
              <a:ext uri="{FF2B5EF4-FFF2-40B4-BE49-F238E27FC236}">
                <a16:creationId xmlns:a16="http://schemas.microsoft.com/office/drawing/2014/main" id="{6F7CB4C9-9CE2-6BC4-7907-FFCDBC0A4A53}"/>
              </a:ext>
            </a:extLst>
          </xdr:cNvPr>
          <xdr:cNvGrpSpPr/>
        </xdr:nvGrpSpPr>
        <xdr:grpSpPr>
          <a:xfrm>
            <a:off x="581025" y="6096000"/>
            <a:ext cx="5206583" cy="5904427"/>
            <a:chOff x="7200900" y="1143000"/>
            <a:chExt cx="5206583" cy="5904427"/>
          </a:xfrm>
        </xdr:grpSpPr>
        <xdr:grpSp>
          <xdr:nvGrpSpPr>
            <xdr:cNvPr id="31" name="gruppo_Passaggio">
              <a:extLst>
                <a:ext uri="{FF2B5EF4-FFF2-40B4-BE49-F238E27FC236}">
                  <a16:creationId xmlns:a16="http://schemas.microsoft.com/office/drawing/2014/main" id="{D4B21291-D989-5107-40F1-469FE192BA4C}"/>
                </a:ext>
              </a:extLst>
            </xdr:cNvPr>
            <xdr:cNvGrpSpPr/>
          </xdr:nvGrpSpPr>
          <xdr:grpSpPr>
            <a:xfrm>
              <a:off x="7200900" y="1143000"/>
              <a:ext cx="5206583" cy="720603"/>
              <a:chOff x="495420" y="7810500"/>
              <a:chExt cx="5201275" cy="720603"/>
            </a:xfrm>
          </xdr:grpSpPr>
          <xdr:sp macro="" textlink="">
            <xdr:nvSpPr>
              <xdr:cNvPr id="53" name="testo_Passaggio" descr="Nella cella D28 immetti =ADESSO(), che visualizza l'ora corrente e viene aggiornata ogni volta che Excel la calcola. Per cambiare il formato dell'ora, scegli CTRL+1 &gt; Numero &gt; Ora e seleziona il formato che preferisci.&#10;&#10;&#10;&#10;">
                <a:extLst>
                  <a:ext uri="{FF2B5EF4-FFF2-40B4-BE49-F238E27FC236}">
                    <a16:creationId xmlns:a16="http://schemas.microsoft.com/office/drawing/2014/main" id="{51476ADA-A104-5628-BDD4-7D4CD20581BC}"/>
                  </a:ext>
                </a:extLst>
              </xdr:cNvPr>
              <xdr:cNvSpPr txBox="1"/>
            </xdr:nvSpPr>
            <xdr:spPr>
              <a:xfrm>
                <a:off x="918156" y="7852457"/>
                <a:ext cx="4778539" cy="678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D28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=ADESSO()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visualizza l'ora corrente e viene aggiornata ogni volta che Excel la calcola. Per cambiare il formato dell'ora, scegli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 seleziona il formato che preferisci.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4" name="forma_Passaggio" descr="1">
                <a:extLst>
                  <a:ext uri="{FF2B5EF4-FFF2-40B4-BE49-F238E27FC236}">
                    <a16:creationId xmlns:a16="http://schemas.microsoft.com/office/drawing/2014/main" id="{9A405A63-6F3B-1620-6F04-B89AECA5AFC7}"/>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32" name="gruppo_Passaggio">
              <a:extLst>
                <a:ext uri="{FF2B5EF4-FFF2-40B4-BE49-F238E27FC236}">
                  <a16:creationId xmlns:a16="http://schemas.microsoft.com/office/drawing/2014/main" id="{41EF5FD6-6774-BE4A-0B61-C88CB8AFF83C}"/>
                </a:ext>
              </a:extLst>
            </xdr:cNvPr>
            <xdr:cNvGrpSpPr/>
          </xdr:nvGrpSpPr>
          <xdr:grpSpPr>
            <a:xfrm>
              <a:off x="7200900" y="1844651"/>
              <a:ext cx="5159775" cy="1249116"/>
              <a:chOff x="525612" y="7419975"/>
              <a:chExt cx="5511381" cy="1195615"/>
            </a:xfrm>
          </xdr:grpSpPr>
          <xdr:sp macro="" textlink="">
            <xdr:nvSpPr>
              <xdr:cNvPr id="51" name="testo_Passaggio" descr="Sommare le ore di diversi orari: nella cella D36 abbiamo immesso =((D35-D32)-(D34-D33))*24,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Home &gt; Formato &gt; Celle (CTRL+1) &gt; Numero &gt; Numero &gt; 2 decimali.&#10;&#10;&#10;">
                <a:extLst>
                  <a:ext uri="{FF2B5EF4-FFF2-40B4-BE49-F238E27FC236}">
                    <a16:creationId xmlns:a16="http://schemas.microsoft.com/office/drawing/2014/main" id="{8B2F62B8-1236-BB88-4864-DF3AC10985CD}"/>
                  </a:ext>
                </a:extLst>
              </xdr:cNvPr>
              <xdr:cNvSpPr txBox="1"/>
            </xdr:nvSpPr>
            <xdr:spPr>
              <a:xfrm>
                <a:off x="977615" y="7459921"/>
                <a:ext cx="5059378" cy="1155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Sommare le ore di diversi orari</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 cella D36 abbiamo immesso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che calcola le ore di inizio e fine di un dipendente e quindi sottrae il tempo trascorso a pranzo. La parte *24 alla fine della formula converte in ore la parte frazionaria della giornata usata da Excel. Sarà però necessario formattare la cella come Numero. A questo scopo, passa a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celle </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it" sz="1100" b="1"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Numero</a:t>
                </a:r>
                <a:r>
                  <a:rPr lang="it"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3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2" name="forma_Passaggio" descr="2">
                <a:extLst>
                  <a:ext uri="{FF2B5EF4-FFF2-40B4-BE49-F238E27FC236}">
                    <a16:creationId xmlns:a16="http://schemas.microsoft.com/office/drawing/2014/main" id="{56880EA8-C73C-B5D0-85EF-18AECB53BFE5}"/>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33" name="gruppo_Passaggio">
              <a:extLst>
                <a:ext uri="{FF2B5EF4-FFF2-40B4-BE49-F238E27FC236}">
                  <a16:creationId xmlns:a16="http://schemas.microsoft.com/office/drawing/2014/main" id="{F3A83931-A51E-34B6-DE71-D3B7939C3A3C}"/>
                </a:ext>
              </a:extLst>
            </xdr:cNvPr>
            <xdr:cNvGrpSpPr/>
          </xdr:nvGrpSpPr>
          <xdr:grpSpPr>
            <a:xfrm>
              <a:off x="7200900" y="3157543"/>
              <a:ext cx="5159775" cy="875277"/>
              <a:chOff x="525612" y="7419975"/>
              <a:chExt cx="5511381" cy="837788"/>
            </a:xfrm>
          </xdr:grpSpPr>
          <xdr:sp macro="" textlink="">
            <xdr:nvSpPr>
              <xdr:cNvPr id="49" name="testo_Passaggio" descr="Se questa formula potesse parlare, direbbe: &quot;sottrai Ora uscita da Ora entrata, quindi sottrai le ore Uscita/Rientro pranzo e moltiplica per 24 per convertire il tempo frazionario di Excel in ore&quot; oppure =((Ora entrata - Ora uscita)-(Rientro pranzo - Uscita pranzo))*24.">
                <a:extLst>
                  <a:ext uri="{FF2B5EF4-FFF2-40B4-BE49-F238E27FC236}">
                    <a16:creationId xmlns:a16="http://schemas.microsoft.com/office/drawing/2014/main" id="{9E816E84-58F9-DEDB-D18A-522C210B9278}"/>
                  </a:ext>
                </a:extLst>
              </xdr:cNvPr>
              <xdr:cNvSpPr txBox="1"/>
            </xdr:nvSpPr>
            <xdr:spPr>
              <a:xfrm>
                <a:off x="977615" y="7459922"/>
                <a:ext cx="5059378" cy="797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 questa formula potesse parlare, direbbe: "Sottrai Ora uscita da Ora entrata, quindi sottrai le ore Uscita/Rientro pranzo e moltiplica per 24 per convertire il tempo frazionario di Excel in ore" oppure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 uscita - Ora entrata)-(Uscita pranzo - Rientro pranzo))*24</a:t>
                </a:r>
                <a:r>
                  <a:rPr sz="1100">
                    <a:latin typeface="Segoe UI" panose="020B0502040204020203"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0" name="forma_Passaggio" descr="3">
                <a:extLst>
                  <a:ext uri="{FF2B5EF4-FFF2-40B4-BE49-F238E27FC236}">
                    <a16:creationId xmlns:a16="http://schemas.microsoft.com/office/drawing/2014/main" id="{76E8B07C-1A79-3811-7755-48CEDDBE720F}"/>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nvGrpSpPr>
            <xdr:cNvPr id="34" name="Gruppo 33">
              <a:extLst>
                <a:ext uri="{FF2B5EF4-FFF2-40B4-BE49-F238E27FC236}">
                  <a16:creationId xmlns:a16="http://schemas.microsoft.com/office/drawing/2014/main" id="{2DDF2CD2-F957-42D2-D2D4-C0BF8E181CA9}"/>
                </a:ext>
              </a:extLst>
            </xdr:cNvPr>
            <xdr:cNvGrpSpPr/>
          </xdr:nvGrpSpPr>
          <xdr:grpSpPr>
            <a:xfrm>
              <a:off x="7858134" y="4075629"/>
              <a:ext cx="4371970" cy="2971798"/>
              <a:chOff x="7777163" y="4118803"/>
              <a:chExt cx="4653382" cy="2819575"/>
            </a:xfrm>
          </xdr:grpSpPr>
          <xdr:sp macro="" textlink="">
            <xdr:nvSpPr>
              <xdr:cNvPr id="35" name="ParentesiGraffaFormulaInferiore">
                <a:extLst>
                  <a:ext uri="{FF2B5EF4-FFF2-40B4-BE49-F238E27FC236}">
                    <a16:creationId xmlns:a16="http://schemas.microsoft.com/office/drawing/2014/main" id="{997350CC-1D58-02B9-E0D3-F0178D42974C}"/>
                  </a:ext>
                </a:extLst>
              </xdr:cNvPr>
              <xdr:cNvSpPr/>
            </xdr:nvSpPr>
            <xdr:spPr>
              <a:xfrm rot="16200000">
                <a:off x="8913239" y="522143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36" name="ParentesiGraffaFormulaSuperiore">
                <a:extLst>
                  <a:ext uri="{FF2B5EF4-FFF2-40B4-BE49-F238E27FC236}">
                    <a16:creationId xmlns:a16="http://schemas.microsoft.com/office/drawing/2014/main" id="{3692036B-E199-C36E-78FB-82F7F1D96B14}"/>
                  </a:ext>
                </a:extLst>
              </xdr:cNvPr>
              <xdr:cNvSpPr/>
            </xdr:nvSpPr>
            <xdr:spPr>
              <a:xfrm rot="5400000">
                <a:off x="11358056" y="456324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7" name="ParentesiGraffaFormulaSuperiore">
                <a:extLst>
                  <a:ext uri="{FF2B5EF4-FFF2-40B4-BE49-F238E27FC236}">
                    <a16:creationId xmlns:a16="http://schemas.microsoft.com/office/drawing/2014/main" id="{67E08E68-A794-1987-CD1F-FB72680F894E}"/>
                  </a:ext>
                </a:extLst>
              </xdr:cNvPr>
              <xdr:cNvSpPr/>
            </xdr:nvSpPr>
            <xdr:spPr>
              <a:xfrm rot="5400000">
                <a:off x="8247251" y="455023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38" name="testo_Formula" descr="=((D35-D32)-(D34-D33))*24&#10;">
                <a:extLst>
                  <a:ext uri="{FF2B5EF4-FFF2-40B4-BE49-F238E27FC236}">
                    <a16:creationId xmlns:a16="http://schemas.microsoft.com/office/drawing/2014/main" id="{B4D01327-3016-8D03-DB9A-91EDEDDBC685}"/>
                  </a:ext>
                </a:extLst>
              </xdr:cNvPr>
              <xdr:cNvSpPr txBox="1"/>
            </xdr:nvSpPr>
            <xdr:spPr>
              <a:xfrm>
                <a:off x="7777163" y="501105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it"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Courier New" panose="02070309020205020404" pitchFamily="49" charset="0"/>
                  <a:ea typeface="Times New Roman" panose="02020603050405020304" pitchFamily="18" charset="0"/>
                </a:endParaRPr>
              </a:p>
            </xdr:txBody>
          </xdr:sp>
          <xdr:sp macro="" textlink="">
            <xdr:nvSpPr>
              <xdr:cNvPr id="39" name="testo_CalloutFormulaSuperiore" descr="Ora uscita&#10;&#10;">
                <a:extLst>
                  <a:ext uri="{FF2B5EF4-FFF2-40B4-BE49-F238E27FC236}">
                    <a16:creationId xmlns:a16="http://schemas.microsoft.com/office/drawing/2014/main" id="{814E9435-FA00-3C8C-39F5-B1F7B7EDC66B}"/>
                  </a:ext>
                </a:extLst>
              </xdr:cNvPr>
              <xdr:cNvSpPr txBox="1">
                <a:spLocks noChangeArrowheads="1"/>
              </xdr:cNvSpPr>
            </xdr:nvSpPr>
            <xdr:spPr bwMode="auto">
              <a:xfrm>
                <a:off x="8039714" y="4409917"/>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Ora uscita</a:t>
                </a:r>
              </a:p>
            </xdr:txBody>
          </xdr:sp>
          <xdr:sp macro="" textlink="">
            <xdr:nvSpPr>
              <xdr:cNvPr id="40" name="testo_CalloutFormulaSuperiore" descr="*24 per convertire in ore la frazione del giorno usata da Excel&#10;&#10;">
                <a:extLst>
                  <a:ext uri="{FF2B5EF4-FFF2-40B4-BE49-F238E27FC236}">
                    <a16:creationId xmlns:a16="http://schemas.microsoft.com/office/drawing/2014/main" id="{9D50FB07-38D8-744E-9931-924780272E1C}"/>
                  </a:ext>
                </a:extLst>
              </xdr:cNvPr>
              <xdr:cNvSpPr txBox="1">
                <a:spLocks noChangeArrowheads="1"/>
              </xdr:cNvSpPr>
            </xdr:nvSpPr>
            <xdr:spPr bwMode="auto">
              <a:xfrm>
                <a:off x="10763670" y="411880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*24 per convertire in ore la frazione del giorno usata da Excel</a:t>
                </a:r>
              </a:p>
            </xdr:txBody>
          </xdr:sp>
          <xdr:sp macro="" textlink="">
            <xdr:nvSpPr>
              <xdr:cNvPr id="41" name="testo_CalloutFormulaInferiore" descr="Ora entrata&#10;">
                <a:extLst>
                  <a:ext uri="{FF2B5EF4-FFF2-40B4-BE49-F238E27FC236}">
                    <a16:creationId xmlns:a16="http://schemas.microsoft.com/office/drawing/2014/main" id="{07FE1BAC-53D1-C391-ABAA-6FAF300CF2C5}"/>
                  </a:ext>
                </a:extLst>
              </xdr:cNvPr>
              <xdr:cNvSpPr txBox="1">
                <a:spLocks noChangeArrowheads="1"/>
              </xdr:cNvSpPr>
            </xdr:nvSpPr>
            <xdr:spPr bwMode="auto">
              <a:xfrm>
                <a:off x="8649786" y="5572177"/>
                <a:ext cx="992777"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Ora entrata</a:t>
                </a:r>
              </a:p>
            </xdr:txBody>
          </xdr:sp>
          <xdr:sp macro="" textlink="">
            <xdr:nvSpPr>
              <xdr:cNvPr id="42" name="ParentesiGraffaFormulaInferiore">
                <a:extLst>
                  <a:ext uri="{FF2B5EF4-FFF2-40B4-BE49-F238E27FC236}">
                    <a16:creationId xmlns:a16="http://schemas.microsoft.com/office/drawing/2014/main" id="{28CA9E2D-1C14-6998-EAA1-861500414585}"/>
                  </a:ext>
                </a:extLst>
              </xdr:cNvPr>
              <xdr:cNvSpPr/>
            </xdr:nvSpPr>
            <xdr:spPr>
              <a:xfrm rot="16200000">
                <a:off x="10541562" y="5235720"/>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3" name="ParentesiGraffaFormulaSuperiore">
                <a:extLst>
                  <a:ext uri="{FF2B5EF4-FFF2-40B4-BE49-F238E27FC236}">
                    <a16:creationId xmlns:a16="http://schemas.microsoft.com/office/drawing/2014/main" id="{4B0D43DF-4154-C0DE-E54A-4A661DE68280}"/>
                  </a:ext>
                </a:extLst>
              </xdr:cNvPr>
              <xdr:cNvSpPr/>
            </xdr:nvSpPr>
            <xdr:spPr>
              <a:xfrm rot="5400000">
                <a:off x="9870149" y="4564510"/>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4" name="testo_CalloutFormulaSuperiore" descr="Lunch  Out&#10;">
                <a:extLst>
                  <a:ext uri="{FF2B5EF4-FFF2-40B4-BE49-F238E27FC236}">
                    <a16:creationId xmlns:a16="http://schemas.microsoft.com/office/drawing/2014/main" id="{7080C3BF-68B9-3A23-2F4E-2E72751B58A0}"/>
                  </a:ext>
                </a:extLst>
              </xdr:cNvPr>
              <xdr:cNvSpPr txBox="1">
                <a:spLocks noChangeArrowheads="1"/>
              </xdr:cNvSpPr>
            </xdr:nvSpPr>
            <xdr:spPr bwMode="auto">
              <a:xfrm>
                <a:off x="9571598" y="4424192"/>
                <a:ext cx="1084776"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it-IT" sz="1100">
                    <a:effectLst/>
                    <a:latin typeface="Calibri" panose="020F0502020204030204" pitchFamily="34" charset="0"/>
                    <a:ea typeface="Calibri" panose="020F0502020204030204" pitchFamily="34" charset="0"/>
                    <a:cs typeface="Times New Roman" panose="02020603050405020304" pitchFamily="18" charset="0"/>
                  </a:rPr>
                  <a:t>Uscita pranzo</a:t>
                </a:r>
                <a:endParaRPr lang="it"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testo_CalloutFormulaInferiore" descr="Rientro pranzo&#10;&#10;">
                <a:extLst>
                  <a:ext uri="{FF2B5EF4-FFF2-40B4-BE49-F238E27FC236}">
                    <a16:creationId xmlns:a16="http://schemas.microsoft.com/office/drawing/2014/main" id="{0CE8B868-8FC1-179C-F2A7-0FB3FC0137ED}"/>
                  </a:ext>
                </a:extLst>
              </xdr:cNvPr>
              <xdr:cNvSpPr txBox="1">
                <a:spLocks noChangeArrowheads="1"/>
              </xdr:cNvSpPr>
            </xdr:nvSpPr>
            <xdr:spPr bwMode="auto">
              <a:xfrm>
                <a:off x="10215705" y="5586453"/>
                <a:ext cx="1180750"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algn="ctr" rtl="0"/>
                <a:r>
                  <a:rPr lang="it-IT" sz="1100">
                    <a:effectLst/>
                    <a:latin typeface="+mn-lt"/>
                    <a:ea typeface="+mn-ea"/>
                    <a:cs typeface="+mn-cs"/>
                  </a:rPr>
                  <a:t>Rientro pranzo</a:t>
                </a:r>
                <a:endParaRPr lang="it-IT">
                  <a:effectLst/>
                </a:endParaRPr>
              </a:p>
            </xdr:txBody>
          </xdr:sp>
          <xdr:sp macro="" textlink="">
            <xdr:nvSpPr>
              <xdr:cNvPr id="46" name="ParentesiGraffaFormulaInferiore">
                <a:extLst>
                  <a:ext uri="{FF2B5EF4-FFF2-40B4-BE49-F238E27FC236}">
                    <a16:creationId xmlns:a16="http://schemas.microsoft.com/office/drawing/2014/main" id="{BFFE7A35-90C6-89E5-3840-C48C2908264F}"/>
                  </a:ext>
                </a:extLst>
              </xdr:cNvPr>
              <xdr:cNvSpPr/>
            </xdr:nvSpPr>
            <xdr:spPr>
              <a:xfrm rot="16200000">
                <a:off x="8801209" y="5582421"/>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7" name="ParentesiGraffaFormulaInferiore">
                <a:extLst>
                  <a:ext uri="{FF2B5EF4-FFF2-40B4-BE49-F238E27FC236}">
                    <a16:creationId xmlns:a16="http://schemas.microsoft.com/office/drawing/2014/main" id="{1C28F763-CFA1-59CA-3E86-2F53C95D1C1D}"/>
                  </a:ext>
                </a:extLst>
              </xdr:cNvPr>
              <xdr:cNvSpPr/>
            </xdr:nvSpPr>
            <xdr:spPr>
              <a:xfrm rot="16200000">
                <a:off x="10350838" y="557765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48" name="testo_CalloutFormulaInferiore"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E12CB993-F9BB-FA89-556E-A439796D1AD0}"/>
                  </a:ext>
                </a:extLst>
              </xdr:cNvPr>
              <xdr:cNvSpPr txBox="1">
                <a:spLocks noChangeArrowheads="1"/>
              </xdr:cNvSpPr>
            </xdr:nvSpPr>
            <xdr:spPr bwMode="auto">
              <a:xfrm>
                <a:off x="7977201" y="6348253"/>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Le parentesi interne () fanno sì che Excel calcoli quelle                                   parti della formula separatamente. Le parentesi esterne fanno sì che Excel moltiplichi per 24 </a:t>
                </a:r>
                <a:r>
                  <a:rPr lang="it" sz="1100" baseline="0">
                    <a:effectLst/>
                    <a:latin typeface="Calibri" panose="020F0502020204030204" pitchFamily="34" charset="0"/>
                    <a:ea typeface="Calibri" panose="020F0502020204030204" pitchFamily="34" charset="0"/>
                    <a:cs typeface="Times New Roman" panose="02020603050405020304" pitchFamily="18" charset="0"/>
                  </a:rPr>
                  <a:t>il risultato finale interno.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clientData/>
  </xdr:twoCellAnchor>
  <xdr:twoCellAnchor editAs="absolute">
    <xdr:from>
      <xdr:col>1</xdr:col>
      <xdr:colOff>5486400</xdr:colOff>
      <xdr:row>47</xdr:row>
      <xdr:rowOff>105328</xdr:rowOff>
    </xdr:from>
    <xdr:to>
      <xdr:col>4</xdr:col>
      <xdr:colOff>161925</xdr:colOff>
      <xdr:row>57</xdr:row>
      <xdr:rowOff>28578</xdr:rowOff>
    </xdr:to>
    <xdr:grpSp>
      <xdr:nvGrpSpPr>
        <xdr:cNvPr id="55" name="Gruppo 54">
          <a:extLst>
            <a:ext uri="{FF2B5EF4-FFF2-40B4-BE49-F238E27FC236}">
              <a16:creationId xmlns:a16="http://schemas.microsoft.com/office/drawing/2014/main" id="{E3733F3E-C2E9-42DB-9A74-F0F94924ECB2}"/>
            </a:ext>
          </a:extLst>
        </xdr:cNvPr>
        <xdr:cNvGrpSpPr/>
      </xdr:nvGrpSpPr>
      <xdr:grpSpPr>
        <a:xfrm>
          <a:off x="6353175" y="9590323"/>
          <a:ext cx="3440430" cy="1733000"/>
          <a:chOff x="6391275" y="8320481"/>
          <a:chExt cx="3190875" cy="1652194"/>
        </a:xfrm>
      </xdr:grpSpPr>
      <xdr:sp macro="" textlink="">
        <xdr:nvSpPr>
          <xdr:cNvPr id="56" name="Passaggio" descr="GOOD TO KNOW&#10;You can use keyboard shortcuts to enter Dates and Times that won't continuously change:&#10;&#10;Date - Ctl+; &#10;Time - Ctrl+Shift+:&#10;">
            <a:extLst>
              <a:ext uri="{FF2B5EF4-FFF2-40B4-BE49-F238E27FC236}">
                <a16:creationId xmlns:a16="http://schemas.microsoft.com/office/drawing/2014/main" id="{5C95E4CE-77A9-5A19-4303-DA66001730DF}"/>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Si possono usare le scelte rapide da tastiera per immettere date e ore che non cambiano costantemente:</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it-IT" sz="1100" b="0" i="0" kern="1200" baseline="0">
                <a:solidFill>
                  <a:schemeClr val="dk1"/>
                </a:solidFill>
                <a:effectLst/>
                <a:latin typeface="+mn-lt"/>
                <a:ea typeface="+mn-ea"/>
                <a:cs typeface="+mn-cs"/>
              </a:rPr>
              <a:t>Data: </a:t>
            </a:r>
            <a:r>
              <a:rPr lang="it-IT" sz="1100" b="1" i="0" kern="1200" baseline="0">
                <a:solidFill>
                  <a:schemeClr val="dk1"/>
                </a:solidFill>
                <a:effectLst/>
                <a:latin typeface="+mn-lt"/>
                <a:ea typeface="+mn-ea"/>
                <a:cs typeface="+mn-cs"/>
              </a:rPr>
              <a:t>CTRL+ALT+A </a:t>
            </a:r>
          </a:p>
          <a:p>
            <a:pPr algn="ctr" rtl="0" eaLnBrk="1" fontAlgn="auto" latinLnBrk="0" hangingPunct="1"/>
            <a:r>
              <a:rPr lang="it-IT" sz="1100" b="0" i="0" kern="1200" baseline="0">
                <a:solidFill>
                  <a:schemeClr val="dk1"/>
                </a:solidFill>
                <a:effectLst/>
                <a:latin typeface="+mn-lt"/>
                <a:ea typeface="+mn-ea"/>
                <a:cs typeface="+mn-cs"/>
              </a:rPr>
              <a:t>Ora: </a:t>
            </a:r>
            <a:r>
              <a:rPr lang="it-IT" sz="1100" b="1" i="0" kern="1200" baseline="0">
                <a:solidFill>
                  <a:schemeClr val="dk1"/>
                </a:solidFill>
                <a:effectLst/>
                <a:latin typeface="+mn-lt"/>
                <a:ea typeface="+mn-ea"/>
                <a:cs typeface="+mn-cs"/>
              </a:rPr>
              <a:t>CTRL+J</a:t>
            </a:r>
            <a:endParaRPr lang="en-US" sz="1100" b="1">
              <a:effectLst/>
              <a:latin typeface="+mn-lt"/>
            </a:endParaRPr>
          </a:p>
        </xdr:txBody>
      </xdr:sp>
      <xdr:pic>
        <xdr:nvPicPr>
          <xdr:cNvPr id="57" name="Elemento grafico 147" descr="Occhiali">
            <a:extLst>
              <a:ext uri="{FF2B5EF4-FFF2-40B4-BE49-F238E27FC236}">
                <a16:creationId xmlns:a16="http://schemas.microsoft.com/office/drawing/2014/main" id="{E63D1854-01A3-A643-0423-404F376A1D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58" name="Figura a mano libera: forma 57" descr="Freccia">
            <a:extLst>
              <a:ext uri="{FF2B5EF4-FFF2-40B4-BE49-F238E27FC236}">
                <a16:creationId xmlns:a16="http://schemas.microsoft.com/office/drawing/2014/main" id="{F181BCC0-161E-C9C1-237A-97641ACDC587}"/>
              </a:ext>
            </a:extLst>
          </xdr:cNvPr>
          <xdr:cNvSpPr/>
        </xdr:nvSpPr>
        <xdr:spPr>
          <a:xfrm rot="5737631" flipV="1">
            <a:off x="8008938" y="8142018"/>
            <a:ext cx="544253" cy="901180"/>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64</xdr:row>
      <xdr:rowOff>0</xdr:rowOff>
    </xdr:from>
    <xdr:to>
      <xdr:col>1</xdr:col>
      <xdr:colOff>5228463</xdr:colOff>
      <xdr:row>78</xdr:row>
      <xdr:rowOff>38100</xdr:rowOff>
    </xdr:to>
    <xdr:grpSp>
      <xdr:nvGrpSpPr>
        <xdr:cNvPr id="59" name="Gruppo 58">
          <a:extLst>
            <a:ext uri="{FF2B5EF4-FFF2-40B4-BE49-F238E27FC236}">
              <a16:creationId xmlns:a16="http://schemas.microsoft.com/office/drawing/2014/main" id="{AD3434B6-5FF8-45AC-86E4-C9340F62C8DB}"/>
            </a:ext>
          </a:extLst>
        </xdr:cNvPr>
        <xdr:cNvGrpSpPr/>
      </xdr:nvGrpSpPr>
      <xdr:grpSpPr>
        <a:xfrm>
          <a:off x="342900" y="12563475"/>
          <a:ext cx="5754243" cy="2571750"/>
          <a:chOff x="352425" y="12715875"/>
          <a:chExt cx="5733288" cy="2476500"/>
        </a:xfrm>
      </xdr:grpSpPr>
      <xdr:sp macro="" textlink="">
        <xdr:nvSpPr>
          <xdr:cNvPr id="60" name="Rettangolo 59">
            <a:extLst>
              <a:ext uri="{FF2B5EF4-FFF2-40B4-BE49-F238E27FC236}">
                <a16:creationId xmlns:a16="http://schemas.microsoft.com/office/drawing/2014/main" id="{C4BA2403-9285-A1BE-B66A-BC671C4B97B9}"/>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1" name="Passaggio" descr="Altre informazioni sul Web&#10;">
            <a:extLst>
              <a:ext uri="{FF2B5EF4-FFF2-40B4-BE49-F238E27FC236}">
                <a16:creationId xmlns:a16="http://schemas.microsoft.com/office/drawing/2014/main" id="{6629FDF7-00C5-9682-5392-CD248AF98993}"/>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informazioni sul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2" name="Connettore diritto 61" descr="Linea decorativa">
            <a:extLst>
              <a:ext uri="{FF2B5EF4-FFF2-40B4-BE49-F238E27FC236}">
                <a16:creationId xmlns:a16="http://schemas.microsoft.com/office/drawing/2014/main" id="{5DEFA24D-3833-414E-A8F4-63D1D0F1C5FB}"/>
              </a:ext>
            </a:extLst>
          </xdr:cNvPr>
          <xdr:cNvCxnSpPr>
            <a:cxnSpLocks/>
          </xdr:cNvCxnSpPr>
        </xdr:nvCxnSpPr>
        <xdr:spPr>
          <a:xfrm>
            <a:off x="564965" y="13275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3" name="Connettore diritto 62" descr="Linea decorativa">
            <a:extLst>
              <a:ext uri="{FF2B5EF4-FFF2-40B4-BE49-F238E27FC236}">
                <a16:creationId xmlns:a16="http://schemas.microsoft.com/office/drawing/2014/main" id="{969CF548-C220-2551-D94B-39CF7B4C213B}"/>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67</xdr:row>
      <xdr:rowOff>168994</xdr:rowOff>
    </xdr:from>
    <xdr:to>
      <xdr:col>1</xdr:col>
      <xdr:colOff>4210050</xdr:colOff>
      <xdr:row>69</xdr:row>
      <xdr:rowOff>147073</xdr:rowOff>
    </xdr:to>
    <xdr:grpSp>
      <xdr:nvGrpSpPr>
        <xdr:cNvPr id="64" name="Gruppo 63">
          <a:extLst>
            <a:ext uri="{FF2B5EF4-FFF2-40B4-BE49-F238E27FC236}">
              <a16:creationId xmlns:a16="http://schemas.microsoft.com/office/drawing/2014/main" id="{4ED09457-2945-4BDB-BBCD-ED5D72BDEB58}"/>
            </a:ext>
          </a:extLst>
        </xdr:cNvPr>
        <xdr:cNvGrpSpPr/>
      </xdr:nvGrpSpPr>
      <xdr:grpSpPr>
        <a:xfrm>
          <a:off x="571931" y="13279204"/>
          <a:ext cx="4501084" cy="334314"/>
          <a:chOff x="571931" y="13599244"/>
          <a:chExt cx="4485844" cy="359079"/>
        </a:xfrm>
      </xdr:grpSpPr>
      <xdr:sp macro="" textlink="">
        <xdr:nvSpPr>
          <xdr:cNvPr id="65" name="Passaggio" descr="Informazioni complete sulla funzione OGGI, con collegamento ipertestuale al Web&#10;&#10;">
            <a:hlinkClick xmlns:r="http://schemas.openxmlformats.org/officeDocument/2006/relationships" r:id="rId3" tooltip="Seleziona per ottenere informazioni complete dal Web sulla funzione OGGI"/>
            <a:extLst>
              <a:ext uri="{FF2B5EF4-FFF2-40B4-BE49-F238E27FC236}">
                <a16:creationId xmlns:a16="http://schemas.microsoft.com/office/drawing/2014/main" id="{35326BCA-D2CD-3D24-AA88-EDB8CC8C6E39}"/>
              </a:ext>
            </a:extLst>
          </xdr:cNvPr>
          <xdr:cNvSpPr txBox="1"/>
        </xdr:nvSpPr>
        <xdr:spPr>
          <a:xfrm>
            <a:off x="1037116" y="13673604"/>
            <a:ext cx="40206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OGGI</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66" name="Elemento grafico 22" descr="Freccia">
            <a:hlinkClick xmlns:r="http://schemas.openxmlformats.org/officeDocument/2006/relationships" r:id="rId3" tooltip="Seleziona per ottenere altre informazioni dal Web"/>
            <a:extLst>
              <a:ext uri="{FF2B5EF4-FFF2-40B4-BE49-F238E27FC236}">
                <a16:creationId xmlns:a16="http://schemas.microsoft.com/office/drawing/2014/main" id="{57A40EFB-CD2C-CA13-4AC1-BEF3C8B2A47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70</xdr:row>
      <xdr:rowOff>13041</xdr:rowOff>
    </xdr:from>
    <xdr:to>
      <xdr:col>1</xdr:col>
      <xdr:colOff>3743325</xdr:colOff>
      <xdr:row>71</xdr:row>
      <xdr:rowOff>179310</xdr:rowOff>
    </xdr:to>
    <xdr:grpSp>
      <xdr:nvGrpSpPr>
        <xdr:cNvPr id="67" name="Gruppo 66">
          <a:extLst>
            <a:ext uri="{FF2B5EF4-FFF2-40B4-BE49-F238E27FC236}">
              <a16:creationId xmlns:a16="http://schemas.microsoft.com/office/drawing/2014/main" id="{7452EA46-6939-4DF8-BC37-29E268F4F83F}"/>
            </a:ext>
          </a:extLst>
        </xdr:cNvPr>
        <xdr:cNvGrpSpPr/>
      </xdr:nvGrpSpPr>
      <xdr:grpSpPr>
        <a:xfrm>
          <a:off x="571931" y="13666176"/>
          <a:ext cx="4040074" cy="341529"/>
          <a:chOff x="571931" y="14014791"/>
          <a:chExt cx="4019119" cy="364389"/>
        </a:xfrm>
      </xdr:grpSpPr>
      <xdr:sp macro="" textlink="">
        <xdr:nvSpPr>
          <xdr:cNvPr id="68" name="Passaggio" descr="Informazioni complete sulla funzione ADESSO, con collegamento ipertestuale al Web&#10;">
            <a:hlinkClick xmlns:r="http://schemas.openxmlformats.org/officeDocument/2006/relationships" r:id="rId6" tooltip="Seleziona per ottenere informazioni complete dal Web sulla funzione ADESSO"/>
            <a:extLst>
              <a:ext uri="{FF2B5EF4-FFF2-40B4-BE49-F238E27FC236}">
                <a16:creationId xmlns:a16="http://schemas.microsoft.com/office/drawing/2014/main" id="{545A3B97-CFF1-FA30-841B-25067E7CCCCB}"/>
              </a:ext>
            </a:extLst>
          </xdr:cNvPr>
          <xdr:cNvSpPr txBox="1"/>
        </xdr:nvSpPr>
        <xdr:spPr>
          <a:xfrm>
            <a:off x="1037116" y="14093795"/>
            <a:ext cx="35539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ADESSO</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69" name="Elemento grafico 22" descr="Freccia">
            <a:hlinkClick xmlns:r="http://schemas.openxmlformats.org/officeDocument/2006/relationships" r:id="rId6" tooltip="Seleziona per ottenere altre informazioni dal Web"/>
            <a:extLst>
              <a:ext uri="{FF2B5EF4-FFF2-40B4-BE49-F238E27FC236}">
                <a16:creationId xmlns:a16="http://schemas.microsoft.com/office/drawing/2014/main" id="{D4A7F0AA-87FC-69DC-9EB6-9D973FE26B8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581456</xdr:colOff>
      <xdr:row>72</xdr:row>
      <xdr:rowOff>52898</xdr:rowOff>
    </xdr:from>
    <xdr:to>
      <xdr:col>1</xdr:col>
      <xdr:colOff>4229100</xdr:colOff>
      <xdr:row>74</xdr:row>
      <xdr:rowOff>36287</xdr:rowOff>
    </xdr:to>
    <xdr:grpSp>
      <xdr:nvGrpSpPr>
        <xdr:cNvPr id="70" name="Gruppo 69">
          <a:extLst>
            <a:ext uri="{FF2B5EF4-FFF2-40B4-BE49-F238E27FC236}">
              <a16:creationId xmlns:a16="http://schemas.microsoft.com/office/drawing/2014/main" id="{70A09079-4D88-46C8-ADC5-59075503B54C}"/>
            </a:ext>
          </a:extLst>
        </xdr:cNvPr>
        <xdr:cNvGrpSpPr/>
      </xdr:nvGrpSpPr>
      <xdr:grpSpPr>
        <a:xfrm>
          <a:off x="583361" y="14067983"/>
          <a:ext cx="4512514" cy="341529"/>
          <a:chOff x="581456" y="14435648"/>
          <a:chExt cx="4495369" cy="364389"/>
        </a:xfrm>
      </xdr:grpSpPr>
      <xdr:sp macro="" textlink="">
        <xdr:nvSpPr>
          <xdr:cNvPr id="71" name="Passaggio" descr="Informazioni complete sulla funzione DATA, con collegamento ipertestuale al Web&#10;">
            <a:hlinkClick xmlns:r="http://schemas.openxmlformats.org/officeDocument/2006/relationships" r:id="rId7" tooltip="Seleziona per ottenere informazioni complete dal Web sulla funzione DATA"/>
            <a:extLst>
              <a:ext uri="{FF2B5EF4-FFF2-40B4-BE49-F238E27FC236}">
                <a16:creationId xmlns:a16="http://schemas.microsoft.com/office/drawing/2014/main" id="{D77BE8D1-989B-128C-2DBE-E250B809D7FC}"/>
              </a:ext>
            </a:extLst>
          </xdr:cNvPr>
          <xdr:cNvSpPr txBox="1"/>
        </xdr:nvSpPr>
        <xdr:spPr>
          <a:xfrm>
            <a:off x="1046641" y="14492287"/>
            <a:ext cx="40301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72" name="Elemento grafico 22" descr="Freccia">
            <a:hlinkClick xmlns:r="http://schemas.openxmlformats.org/officeDocument/2006/relationships" r:id="rId7" tooltip="Seleziona per ottenere altre informazioni dal Web"/>
            <a:extLst>
              <a:ext uri="{FF2B5EF4-FFF2-40B4-BE49-F238E27FC236}">
                <a16:creationId xmlns:a16="http://schemas.microsoft.com/office/drawing/2014/main" id="{236CD8C0-02DB-C9D1-56C7-5FFF2AAFCD7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41108</xdr:colOff>
      <xdr:row>6</xdr:row>
      <xdr:rowOff>120354</xdr:rowOff>
    </xdr:from>
    <xdr:to>
      <xdr:col>10</xdr:col>
      <xdr:colOff>240241</xdr:colOff>
      <xdr:row>13</xdr:row>
      <xdr:rowOff>120648</xdr:rowOff>
    </xdr:to>
    <xdr:grpSp>
      <xdr:nvGrpSpPr>
        <xdr:cNvPr id="73" name="DETTAGLIO IMPORTANTE" descr="DETTAGLIO IMPORTANTE&#10;&#10;">
          <a:extLst>
            <a:ext uri="{FF2B5EF4-FFF2-40B4-BE49-F238E27FC236}">
              <a16:creationId xmlns:a16="http://schemas.microsoft.com/office/drawing/2014/main" id="{376C933A-0E8F-4047-8161-72AA0059812B}"/>
            </a:ext>
          </a:extLst>
        </xdr:cNvPr>
        <xdr:cNvGrpSpPr/>
      </xdr:nvGrpSpPr>
      <xdr:grpSpPr>
        <a:xfrm>
          <a:off x="9670883" y="2046309"/>
          <a:ext cx="3984368" cy="1362369"/>
          <a:chOff x="6396316" y="11324814"/>
          <a:chExt cx="4106584" cy="1343436"/>
        </a:xfrm>
      </xdr:grpSpPr>
      <xdr:sp macro="" textlink="">
        <xdr:nvSpPr>
          <xdr:cNvPr id="74" name="Istruzione"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DEA88615-A21F-20A5-B0CF-95138F8A1DAF}"/>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DETTAGLIO IMPORTANTE</a:t>
            </a:r>
          </a:p>
          <a:p>
            <a:pPr rtl="0" eaLnBrk="1" fontAlgn="auto" latinLnBrk="0" hangingPunct="1"/>
            <a:r>
              <a:rPr lang="it" sz="1100" b="0" i="0" kern="1200" baseline="0">
                <a:solidFill>
                  <a:schemeClr val="dk1"/>
                </a:solidFill>
                <a:effectLst/>
                <a:latin typeface="+mn-lt"/>
                <a:ea typeface="+mn-ea"/>
                <a:cs typeface="+mn-cs"/>
              </a:rPr>
              <a:t>Se non vuoi visualizzare un numero negativo perché non hai ancora immesso il tuo compleanno, puoi usare la funzione SE in questo modo: </a:t>
            </a:r>
            <a:r>
              <a:rPr lang="it" sz="1100" b="1" i="0" kern="1200" baseline="0">
                <a:solidFill>
                  <a:schemeClr val="dk1"/>
                </a:solidFill>
                <a:effectLst/>
                <a:latin typeface="+mn-lt"/>
                <a:ea typeface="+mn-ea"/>
                <a:cs typeface="+mn-cs"/>
              </a:rPr>
              <a:t>=SE(D7="";"";D7-D6)</a:t>
            </a:r>
            <a:r>
              <a:rPr lang="it" sz="1100" b="0" i="0" kern="1200" baseline="0">
                <a:solidFill>
                  <a:schemeClr val="dk1"/>
                </a:solidFill>
                <a:effectLst/>
                <a:latin typeface="+mn-lt"/>
                <a:ea typeface="+mn-ea"/>
                <a:cs typeface="+mn-cs"/>
              </a:rPr>
              <a:t>, che indica "SE D7 è uguale a niente, non mostrare niente, altrimenti mostra D7 meno D6".</a:t>
            </a:r>
            <a:endParaRPr lang="en-US" sz="1100">
              <a:effectLst/>
            </a:endParaRPr>
          </a:p>
        </xdr:txBody>
      </xdr:sp>
      <xdr:pic>
        <xdr:nvPicPr>
          <xdr:cNvPr id="75" name="Lente di ingrandimento" descr="Lente di ingrandimento">
            <a:extLst>
              <a:ext uri="{FF2B5EF4-FFF2-40B4-BE49-F238E27FC236}">
                <a16:creationId xmlns:a16="http://schemas.microsoft.com/office/drawing/2014/main" id="{4C0F8E21-06DC-9248-A857-3B29A68E470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6788150" y="11420475"/>
            <a:ext cx="352313" cy="339611"/>
          </a:xfrm>
          <a:prstGeom prst="rect">
            <a:avLst/>
          </a:prstGeom>
        </xdr:spPr>
      </xdr:pic>
      <xdr:sp macro="" textlink="">
        <xdr:nvSpPr>
          <xdr:cNvPr id="76" name="Freccia" descr="Freccia">
            <a:extLst>
              <a:ext uri="{FF2B5EF4-FFF2-40B4-BE49-F238E27FC236}">
                <a16:creationId xmlns:a16="http://schemas.microsoft.com/office/drawing/2014/main" id="{2BF99553-85DB-72AD-B593-A75E327EF7B4}"/>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171450</xdr:rowOff>
    </xdr:to>
    <xdr:grpSp>
      <xdr:nvGrpSpPr>
        <xdr:cNvPr id="2" name="Gruppo 1">
          <a:extLst>
            <a:ext uri="{FF2B5EF4-FFF2-40B4-BE49-F238E27FC236}">
              <a16:creationId xmlns:a16="http://schemas.microsoft.com/office/drawing/2014/main" id="{A4A176D5-C280-4ED9-8760-14B47257DCAA}"/>
            </a:ext>
          </a:extLst>
        </xdr:cNvPr>
        <xdr:cNvGrpSpPr/>
      </xdr:nvGrpSpPr>
      <xdr:grpSpPr>
        <a:xfrm>
          <a:off x="320040" y="5008245"/>
          <a:ext cx="5755005" cy="4446270"/>
          <a:chOff x="323850" y="5019675"/>
          <a:chExt cx="5734050" cy="4676775"/>
        </a:xfrm>
      </xdr:grpSpPr>
      <xdr:grpSp>
        <xdr:nvGrpSpPr>
          <xdr:cNvPr id="3" name="grp_TourPane">
            <a:extLst>
              <a:ext uri="{FF2B5EF4-FFF2-40B4-BE49-F238E27FC236}">
                <a16:creationId xmlns:a16="http://schemas.microsoft.com/office/drawing/2014/main" id="{5B1A4F5D-8067-315C-62BB-351D5BC64A7A}"/>
              </a:ext>
            </a:extLst>
          </xdr:cNvPr>
          <xdr:cNvGrpSpPr/>
        </xdr:nvGrpSpPr>
        <xdr:grpSpPr>
          <a:xfrm>
            <a:off x="323850" y="5019675"/>
            <a:ext cx="5734050" cy="4676775"/>
            <a:chOff x="609600" y="1524000"/>
            <a:chExt cx="5695950" cy="4726004"/>
          </a:xfrm>
        </xdr:grpSpPr>
        <xdr:sp macro="" textlink="">
          <xdr:nvSpPr>
            <xdr:cNvPr id="10" name="testo_SfondoPresentazione" descr="Sfondo">
              <a:extLst>
                <a:ext uri="{FF2B5EF4-FFF2-40B4-BE49-F238E27FC236}">
                  <a16:creationId xmlns:a16="http://schemas.microsoft.com/office/drawing/2014/main" id="{97EF9C78-96CE-EBBB-206C-F1DDCD7C6D22}"/>
                </a:ext>
              </a:extLst>
            </xdr:cNvPr>
            <xdr:cNvSpPr/>
          </xdr:nvSpPr>
          <xdr:spPr>
            <a:xfrm>
              <a:off x="609600" y="1524000"/>
              <a:ext cx="5695950" cy="472600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 name="testo_TitoloPresentazione" descr="Uso di testo e numeri insieme">
              <a:extLst>
                <a:ext uri="{FF2B5EF4-FFF2-40B4-BE49-F238E27FC236}">
                  <a16:creationId xmlns:a16="http://schemas.microsoft.com/office/drawing/2014/main" id="{E8CD9B60-73E7-9597-48F1-842986365F42}"/>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Uso di testo e numeri insieme</a:t>
              </a:r>
            </a:p>
          </xdr:txBody>
        </xdr:sp>
        <xdr:cxnSp macro="">
          <xdr:nvCxnSpPr>
            <xdr:cNvPr id="12" name="testo_LineaPresentazione1" descr="Linea decorativa">
              <a:extLst>
                <a:ext uri="{FF2B5EF4-FFF2-40B4-BE49-F238E27FC236}">
                  <a16:creationId xmlns:a16="http://schemas.microsoft.com/office/drawing/2014/main" id="{4EA5021F-EB86-0273-D144-3E8DA02AC919}"/>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 name="testo_LineaPresentazione2" descr="Linea decorativa">
              <a:extLst>
                <a:ext uri="{FF2B5EF4-FFF2-40B4-BE49-F238E27FC236}">
                  <a16:creationId xmlns:a16="http://schemas.microsoft.com/office/drawing/2014/main" id="{1F164DC2-DD05-ECE6-F343-813D80D55B0A}"/>
                </a:ext>
              </a:extLst>
            </xdr:cNvPr>
            <xdr:cNvCxnSpPr>
              <a:cxnSpLocks/>
            </xdr:cNvCxnSpPr>
          </xdr:nvCxnSpPr>
          <xdr:spPr>
            <a:xfrm>
              <a:off x="850887" y="552842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testo_IntroPresentazione"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FE677F28-C5D0-3BCC-EC5F-7F459ED1F1FA}"/>
                </a:ext>
              </a:extLst>
            </xdr:cNvPr>
            <xdr:cNvSpPr txBox="1"/>
          </xdr:nvSpPr>
          <xdr:spPr>
            <a:xfrm>
              <a:off x="846305" y="2224166"/>
              <a:ext cx="5216551" cy="1802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Ora usiamo il simbolo &amp; per unire testo e numeri, non solo testo e testo.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Osserva le celle C28:D29. Vedi che la data e le ore si trovano in celle separate? Puoi unirle con il simbolo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come vedrai nelle celle C32:C33, ma il risultato non è ideale. Non sapendo come vuoi formattare i numeri, Excel usa il formato più basilare, che in questo caso è la data seriale. Dobbiamo indicare esplicitamente a Excel come formattare la parte numerica della formula, in modo che venga visualizzata come vuoi nella stringa di testo risultante. Per farlo, puoi usare la funzione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TESTO</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e un codice di formato.</a:t>
              </a:r>
            </a:p>
          </xdr:txBody>
        </xdr:sp>
      </xdr:grpSp>
      <xdr:grpSp>
        <xdr:nvGrpSpPr>
          <xdr:cNvPr id="4" name="gruppo_Passaggio">
            <a:extLst>
              <a:ext uri="{FF2B5EF4-FFF2-40B4-BE49-F238E27FC236}">
                <a16:creationId xmlns:a16="http://schemas.microsoft.com/office/drawing/2014/main" id="{3C05D249-B2A1-A49C-179F-E26D032CB46B}"/>
              </a:ext>
            </a:extLst>
          </xdr:cNvPr>
          <xdr:cNvGrpSpPr/>
        </xdr:nvGrpSpPr>
        <xdr:grpSpPr>
          <a:xfrm>
            <a:off x="561975" y="7600950"/>
            <a:ext cx="5229626" cy="596207"/>
            <a:chOff x="619063" y="7810500"/>
            <a:chExt cx="5195697" cy="596207"/>
          </a:xfrm>
        </xdr:grpSpPr>
        <xdr:sp macro="" textlink="">
          <xdr:nvSpPr>
            <xdr:cNvPr id="8" name="testo_Passaggio" descr="Nella cella C36, immetti =C28&amp;&quot; &quot;&amp;TESTO(D28,&quot;GG/MM/AAAA&quot;). GG/MM/AAAA è il codice di formato italiano per giorno/mese/anno, ad esempio 25/09/2017.&#10;&#10;">
              <a:extLst>
                <a:ext uri="{FF2B5EF4-FFF2-40B4-BE49-F238E27FC236}">
                  <a16:creationId xmlns:a16="http://schemas.microsoft.com/office/drawing/2014/main" id="{F109553A-BB3D-2E81-F028-65A7A030DEE6}"/>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C36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"&amp;TESTO(D28;"GG/MM/AAAA")</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GG/MM/AAAA è il codice di formato italiano per giorno/mese/anno, ad esempio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forma_Passaggio" descr="1">
              <a:extLst>
                <a:ext uri="{FF2B5EF4-FFF2-40B4-BE49-F238E27FC236}">
                  <a16:creationId xmlns:a16="http://schemas.microsoft.com/office/drawing/2014/main" id="{BDF5F078-B36D-4DB8-047E-7CB903148E9C}"/>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5" name="gruppo_Passaggio">
            <a:extLst>
              <a:ext uri="{FF2B5EF4-FFF2-40B4-BE49-F238E27FC236}">
                <a16:creationId xmlns:a16="http://schemas.microsoft.com/office/drawing/2014/main" id="{03214E67-2961-79B4-3EF3-0231E6CE9F07}"/>
              </a:ext>
            </a:extLst>
          </xdr:cNvPr>
          <xdr:cNvGrpSpPr/>
        </xdr:nvGrpSpPr>
        <xdr:grpSpPr>
          <a:xfrm>
            <a:off x="561975" y="8353425"/>
            <a:ext cx="5229626" cy="596207"/>
            <a:chOff x="619063" y="7981950"/>
            <a:chExt cx="5195697" cy="596207"/>
          </a:xfrm>
        </xdr:grpSpPr>
        <xdr:sp macro="" textlink="">
          <xdr:nvSpPr>
            <xdr:cNvPr id="6" name="testo_Passaggio" descr="Nella cella C37, immetti =C29&amp;&quot; &quot;&amp;TESTO(D29,&quot;HH:MM&quot;). HH:MM è il codice di formato italiano per ore:minuti, ad esempio 13:30.&#10;">
              <a:extLst>
                <a:ext uri="{FF2B5EF4-FFF2-40B4-BE49-F238E27FC236}">
                  <a16:creationId xmlns:a16="http://schemas.microsoft.com/office/drawing/2014/main" id="{15E3828D-0D67-6864-9F91-7F1183218593}"/>
                </a:ext>
              </a:extLst>
            </xdr:cNvPr>
            <xdr:cNvSpPr txBox="1"/>
          </xdr:nvSpPr>
          <xdr:spPr>
            <a:xfrm>
              <a:off x="1036221" y="80239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C37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"&amp;TESTO(D29;"H:MM")</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 è il codice di formato italiano per ore:minuti,ad esempio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 name="forma_Passaggio" descr="2">
              <a:extLst>
                <a:ext uri="{FF2B5EF4-FFF2-40B4-BE49-F238E27FC236}">
                  <a16:creationId xmlns:a16="http://schemas.microsoft.com/office/drawing/2014/main" id="{2A4D55E9-9250-86F8-8830-E16D962F03D9}"/>
                </a:ext>
              </a:extLst>
            </xdr:cNvPr>
            <xdr:cNvSpPr/>
          </xdr:nvSpPr>
          <xdr:spPr>
            <a:xfrm>
              <a:off x="619063" y="7981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1</xdr:col>
      <xdr:colOff>5453062</xdr:colOff>
      <xdr:row>39</xdr:row>
      <xdr:rowOff>123825</xdr:rowOff>
    </xdr:from>
    <xdr:to>
      <xdr:col>4</xdr:col>
      <xdr:colOff>1178453</xdr:colOff>
      <xdr:row>48</xdr:row>
      <xdr:rowOff>124884</xdr:rowOff>
    </xdr:to>
    <xdr:grpSp>
      <xdr:nvGrpSpPr>
        <xdr:cNvPr id="17" name="CURIOSITÀ" descr="CURIOSITÀ">
          <a:extLst>
            <a:ext uri="{FF2B5EF4-FFF2-40B4-BE49-F238E27FC236}">
              <a16:creationId xmlns:a16="http://schemas.microsoft.com/office/drawing/2014/main" id="{234A9B6F-4FAF-465E-8DF7-385D4A72DD5F}"/>
            </a:ext>
          </a:extLst>
        </xdr:cNvPr>
        <xdr:cNvGrpSpPr/>
      </xdr:nvGrpSpPr>
      <xdr:grpSpPr>
        <a:xfrm>
          <a:off x="6321742" y="7964805"/>
          <a:ext cx="3562561" cy="1629834"/>
          <a:chOff x="8477250" y="8591549"/>
          <a:chExt cx="3314700" cy="1504951"/>
        </a:xfrm>
      </xdr:grpSpPr>
      <xdr:pic>
        <xdr:nvPicPr>
          <xdr:cNvPr id="18" name="Elemento grafico 9" descr="Escursioni">
            <a:extLst>
              <a:ext uri="{FF2B5EF4-FFF2-40B4-BE49-F238E27FC236}">
                <a16:creationId xmlns:a16="http://schemas.microsoft.com/office/drawing/2014/main" id="{D6BDFCAE-DC52-CB57-E247-9A4BDC0DB7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7250" y="8682899"/>
            <a:ext cx="420378" cy="420378"/>
          </a:xfrm>
          <a:prstGeom prst="rect">
            <a:avLst/>
          </a:prstGeom>
        </xdr:spPr>
      </xdr:pic>
      <xdr:sp macro="" textlink="">
        <xdr:nvSpPr>
          <xdr:cNvPr id="19" name="Passaggio"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D5830ED8-2EF2-1B25-5605-898FB928AD13}"/>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CURIOSITÀ</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Se non sai quale codice di formato usare, puoi scegliere </a:t>
            </a:r>
            <a:r>
              <a:rPr lang="it" sz="1100" b="1" kern="0">
                <a:solidFill>
                  <a:schemeClr val="bg2">
                    <a:lumMod val="25000"/>
                  </a:schemeClr>
                </a:solidFill>
                <a:ea typeface="Segoe UI" pitchFamily="34" charset="0"/>
                <a:cs typeface="Segoe UI Light" panose="020B0502040204020203" pitchFamily="34" charset="0"/>
              </a:rPr>
              <a:t>CTRL+1</a:t>
            </a:r>
            <a:r>
              <a:rPr lang="it" sz="1100" kern="0">
                <a:solidFill>
                  <a:schemeClr val="bg2">
                    <a:lumMod val="25000"/>
                  </a:schemeClr>
                </a:solidFill>
                <a:ea typeface="Segoe UI" pitchFamily="34" charset="0"/>
                <a:cs typeface="Segoe UI Light" panose="020B0502040204020203" pitchFamily="34" charset="0"/>
              </a:rPr>
              <a:t> &gt; </a:t>
            </a:r>
            <a:r>
              <a:rPr lang="it" sz="1100" b="1" kern="0">
                <a:solidFill>
                  <a:schemeClr val="bg2">
                    <a:lumMod val="25000"/>
                  </a:schemeClr>
                </a:solidFill>
                <a:ea typeface="Segoe UI" pitchFamily="34" charset="0"/>
                <a:cs typeface="Segoe UI Light" panose="020B0502040204020203" pitchFamily="34" charset="0"/>
              </a:rPr>
              <a:t>Numero</a:t>
            </a:r>
            <a:r>
              <a:rPr lang="it" sz="1100" kern="0">
                <a:solidFill>
                  <a:schemeClr val="bg2">
                    <a:lumMod val="25000"/>
                  </a:schemeClr>
                </a:solidFill>
                <a:ea typeface="Segoe UI" pitchFamily="34" charset="0"/>
                <a:cs typeface="Segoe UI Light" panose="020B0502040204020203" pitchFamily="34" charset="0"/>
              </a:rPr>
              <a:t> per formattare le celle come preferisci.  Seleziona l'opzione </a:t>
            </a:r>
            <a:r>
              <a:rPr lang="it" sz="1100" b="1" kern="0">
                <a:solidFill>
                  <a:schemeClr val="bg2">
                    <a:lumMod val="25000"/>
                  </a:schemeClr>
                </a:solidFill>
                <a:ea typeface="Segoe UI" pitchFamily="34" charset="0"/>
                <a:cs typeface="Segoe UI Light" panose="020B0502040204020203" pitchFamily="34" charset="0"/>
              </a:rPr>
              <a:t>Personalizzato</a:t>
            </a:r>
            <a:r>
              <a:rPr lang="it" sz="1100" b="0" kern="0">
                <a:solidFill>
                  <a:schemeClr val="bg2">
                    <a:lumMod val="25000"/>
                  </a:schemeClr>
                </a:solidFill>
                <a:ea typeface="Segoe UI" pitchFamily="34" charset="0"/>
                <a:cs typeface="Segoe UI Light" panose="020B0502040204020203" pitchFamily="34" charset="0"/>
              </a:rPr>
              <a:t>.</a:t>
            </a:r>
            <a:r>
              <a:rPr lang="it" sz="1100" kern="0">
                <a:solidFill>
                  <a:schemeClr val="bg2">
                    <a:lumMod val="25000"/>
                  </a:schemeClr>
                </a:solidFill>
                <a:ea typeface="Segoe UI" pitchFamily="34" charset="0"/>
                <a:cs typeface="Segoe UI Light" panose="020B0502040204020203" pitchFamily="34" charset="0"/>
              </a:rPr>
              <a:t> Puoi copiare nella formula il codice di formato visualizzato.</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48</xdr:row>
      <xdr:rowOff>85724</xdr:rowOff>
    </xdr:from>
    <xdr:to>
      <xdr:col>1</xdr:col>
      <xdr:colOff>5209413</xdr:colOff>
      <xdr:row>60</xdr:row>
      <xdr:rowOff>152400</xdr:rowOff>
    </xdr:to>
    <xdr:grpSp>
      <xdr:nvGrpSpPr>
        <xdr:cNvPr id="20" name="Gruppo 19">
          <a:extLst>
            <a:ext uri="{FF2B5EF4-FFF2-40B4-BE49-F238E27FC236}">
              <a16:creationId xmlns:a16="http://schemas.microsoft.com/office/drawing/2014/main" id="{228B39AA-6234-4607-AAE2-35D3A3930C54}"/>
            </a:ext>
          </a:extLst>
        </xdr:cNvPr>
        <xdr:cNvGrpSpPr/>
      </xdr:nvGrpSpPr>
      <xdr:grpSpPr>
        <a:xfrm>
          <a:off x="320040" y="9555479"/>
          <a:ext cx="5754243" cy="2236471"/>
          <a:chOff x="323850" y="9629774"/>
          <a:chExt cx="5733288" cy="2066925"/>
        </a:xfrm>
      </xdr:grpSpPr>
      <xdr:sp macro="" textlink="">
        <xdr:nvSpPr>
          <xdr:cNvPr id="21" name="Rettangolo 20">
            <a:extLst>
              <a:ext uri="{FF2B5EF4-FFF2-40B4-BE49-F238E27FC236}">
                <a16:creationId xmlns:a16="http://schemas.microsoft.com/office/drawing/2014/main" id="{FD60F198-8E24-AE0E-D0C6-17BA74927E42}"/>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Passaggio" descr="Altre informazioni sul Web&#10;">
            <a:extLst>
              <a:ext uri="{FF2B5EF4-FFF2-40B4-BE49-F238E27FC236}">
                <a16:creationId xmlns:a16="http://schemas.microsoft.com/office/drawing/2014/main" id="{C2993175-EEC8-678D-207E-51E5D4AA076A}"/>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Altre informazioni sul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Connettore diritto 22" descr="Linea decorativa">
            <a:extLst>
              <a:ext uri="{FF2B5EF4-FFF2-40B4-BE49-F238E27FC236}">
                <a16:creationId xmlns:a16="http://schemas.microsoft.com/office/drawing/2014/main" id="{48E2F1B0-8CE2-ECB8-4869-FE09814A5A27}"/>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4" name="Connettore diritto 23" descr="Linea decorativa">
            <a:extLst>
              <a:ext uri="{FF2B5EF4-FFF2-40B4-BE49-F238E27FC236}">
                <a16:creationId xmlns:a16="http://schemas.microsoft.com/office/drawing/2014/main" id="{2A7700CB-94F5-910B-7D90-8969C35BE3F9}"/>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52</xdr:row>
      <xdr:rowOff>28751</xdr:rowOff>
    </xdr:from>
    <xdr:to>
      <xdr:col>1</xdr:col>
      <xdr:colOff>3933825</xdr:colOff>
      <xdr:row>54</xdr:row>
      <xdr:rowOff>4367</xdr:rowOff>
    </xdr:to>
    <xdr:grpSp>
      <xdr:nvGrpSpPr>
        <xdr:cNvPr id="25" name="Gruppo 24">
          <a:extLst>
            <a:ext uri="{FF2B5EF4-FFF2-40B4-BE49-F238E27FC236}">
              <a16:creationId xmlns:a16="http://schemas.microsoft.com/office/drawing/2014/main" id="{418FD42B-90D4-4C44-93B3-FB9C3FA276C8}"/>
            </a:ext>
          </a:extLst>
        </xdr:cNvPr>
        <xdr:cNvGrpSpPr/>
      </xdr:nvGrpSpPr>
      <xdr:grpSpPr>
        <a:xfrm>
          <a:off x="535207" y="10218596"/>
          <a:ext cx="4267298" cy="341376"/>
          <a:chOff x="535207" y="10201451"/>
          <a:chExt cx="4246343" cy="356616"/>
        </a:xfrm>
      </xdr:grpSpPr>
      <xdr:sp macro="" textlink="">
        <xdr:nvSpPr>
          <xdr:cNvPr id="26" name="Passaggio" descr="Informazioni complete sulla funzione TESTO&#10;&#10;&#10;">
            <a:hlinkClick xmlns:r="http://schemas.openxmlformats.org/officeDocument/2006/relationships" r:id="rId3" tooltip="Seleziona per ottenere informazioni complete dal Web sulla funzione TESTO"/>
            <a:extLst>
              <a:ext uri="{FF2B5EF4-FFF2-40B4-BE49-F238E27FC236}">
                <a16:creationId xmlns:a16="http://schemas.microsoft.com/office/drawing/2014/main" id="{85198BAC-AF6B-B51F-EA42-FC0BEED1D8FE}"/>
              </a:ext>
            </a:extLst>
          </xdr:cNvPr>
          <xdr:cNvSpPr txBox="1"/>
        </xdr:nvSpPr>
        <xdr:spPr>
          <a:xfrm>
            <a:off x="1003442" y="10276156"/>
            <a:ext cx="3778108"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Informazioni complete sulla funzione </a:t>
            </a:r>
            <a:r>
              <a:rPr lang="i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TESTO</a:t>
            </a:r>
            <a:r>
              <a:rPr lang="i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27" name="Elemento grafico 22" descr="Freccia">
            <a:hlinkClick xmlns:r="http://schemas.openxmlformats.org/officeDocument/2006/relationships" r:id="rId3" tooltip="Seleziona per ottenere altre informazioni dal Web"/>
            <a:extLst>
              <a:ext uri="{FF2B5EF4-FFF2-40B4-BE49-F238E27FC236}">
                <a16:creationId xmlns:a16="http://schemas.microsoft.com/office/drawing/2014/main" id="{569EE68D-D816-BB79-473E-AA2DBC95374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207" y="10201451"/>
            <a:ext cx="489823"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31" name="Gruppo 30">
          <a:extLst>
            <a:ext uri="{FF2B5EF4-FFF2-40B4-BE49-F238E27FC236}">
              <a16:creationId xmlns:a16="http://schemas.microsoft.com/office/drawing/2014/main" id="{D662AC7C-D3E1-4ED6-9B66-43735E8ED747}"/>
            </a:ext>
          </a:extLst>
        </xdr:cNvPr>
        <xdr:cNvGrpSpPr/>
      </xdr:nvGrpSpPr>
      <xdr:grpSpPr>
        <a:xfrm>
          <a:off x="331470" y="354330"/>
          <a:ext cx="5755005" cy="4572000"/>
          <a:chOff x="0" y="0"/>
          <a:chExt cx="5734050" cy="4572000"/>
        </a:xfrm>
      </xdr:grpSpPr>
      <xdr:grpSp>
        <xdr:nvGrpSpPr>
          <xdr:cNvPr id="32" name="grp_TourPane">
            <a:extLst>
              <a:ext uri="{FF2B5EF4-FFF2-40B4-BE49-F238E27FC236}">
                <a16:creationId xmlns:a16="http://schemas.microsoft.com/office/drawing/2014/main" id="{05286135-A5B7-9A7B-C5B2-8DB239276A3B}"/>
              </a:ext>
            </a:extLst>
          </xdr:cNvPr>
          <xdr:cNvGrpSpPr/>
        </xdr:nvGrpSpPr>
        <xdr:grpSpPr>
          <a:xfrm>
            <a:off x="0" y="0"/>
            <a:ext cx="5734050" cy="4572000"/>
            <a:chOff x="609600" y="1524000"/>
            <a:chExt cx="5695950" cy="4572000"/>
          </a:xfrm>
        </xdr:grpSpPr>
        <xdr:sp macro="" textlink="">
          <xdr:nvSpPr>
            <xdr:cNvPr id="42" name="testo_SfondoPresentazione" descr="Sfondo">
              <a:extLst>
                <a:ext uri="{FF2B5EF4-FFF2-40B4-BE49-F238E27FC236}">
                  <a16:creationId xmlns:a16="http://schemas.microsoft.com/office/drawing/2014/main" id="{5A3B99A7-3A26-BF7A-FCD1-A0EAEA084E71}"/>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43" name="testo_TitoloPresentazione" descr="Unione del testo contenuto in celle diverse">
              <a:extLst>
                <a:ext uri="{FF2B5EF4-FFF2-40B4-BE49-F238E27FC236}">
                  <a16:creationId xmlns:a16="http://schemas.microsoft.com/office/drawing/2014/main" id="{F5562EDE-475A-2642-6D60-083E1590621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Unione del testo contenuto in celle diverse</a:t>
              </a:r>
            </a:p>
          </xdr:txBody>
        </xdr:sp>
        <xdr:cxnSp macro="">
          <xdr:nvCxnSpPr>
            <xdr:cNvPr id="44" name="testo_LineaPresentazione1" descr="Linea decorativa">
              <a:extLst>
                <a:ext uri="{FF2B5EF4-FFF2-40B4-BE49-F238E27FC236}">
                  <a16:creationId xmlns:a16="http://schemas.microsoft.com/office/drawing/2014/main" id="{E4B4BD2B-1416-E73D-899E-11CE24F613D5}"/>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5" name="testo_LineaPresentazione2" descr="Linea decorativa">
              <a:extLst>
                <a:ext uri="{FF2B5EF4-FFF2-40B4-BE49-F238E27FC236}">
                  <a16:creationId xmlns:a16="http://schemas.microsoft.com/office/drawing/2014/main" id="{18B92BA3-5F82-CFB6-B525-1AB7204085F6}"/>
                </a:ext>
              </a:extLst>
            </xdr:cNvPr>
            <xdr:cNvCxnSpPr>
              <a:cxnSpLocks/>
            </xdr:cNvCxnSpPr>
          </xdr:nvCxnSpPr>
          <xdr:spPr>
            <a:xfrm>
              <a:off x="850887" y="52789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6" name="testo_IntroPresentazione" descr="In Excel capita spesso di dover unire il testo presente in celle diverse. Un esempio molto comune è un elenco di nomi e cognomi da combinare sotto forma di nome, cognome oppure nome completo. In Excel si può fare usando il simbolo &amp; (MAIUSC+7).">
              <a:extLst>
                <a:ext uri="{FF2B5EF4-FFF2-40B4-BE49-F238E27FC236}">
                  <a16:creationId xmlns:a16="http://schemas.microsoft.com/office/drawing/2014/main" id="{4C5D3E21-A9DB-6DDB-B901-7BBCE3EA3623}"/>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 Excel capita spesso di dover unire il testo presente in celle diverse. Un esempio molto comune è un elenco di nomi e cognomi da combinare sotto forma di nome, cognome oppure nome completo. In Excel si può fare usando il simbolo della e commerciale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che puoi inserire con </a:t>
              </a:r>
              <a:r>
                <a:rPr lang="i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MAIUSC+6</a:t>
              </a:r>
              <a:r>
                <a:rPr lang="i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33" name="gruppo_Passaggio">
            <a:extLst>
              <a:ext uri="{FF2B5EF4-FFF2-40B4-BE49-F238E27FC236}">
                <a16:creationId xmlns:a16="http://schemas.microsoft.com/office/drawing/2014/main" id="{070F2601-3AB2-B38B-F98E-C7AC3ED73014}"/>
              </a:ext>
            </a:extLst>
          </xdr:cNvPr>
          <xdr:cNvGrpSpPr/>
        </xdr:nvGrpSpPr>
        <xdr:grpSpPr>
          <a:xfrm>
            <a:off x="238125" y="1628775"/>
            <a:ext cx="5220101" cy="596207"/>
            <a:chOff x="590674" y="7810500"/>
            <a:chExt cx="5186234" cy="596207"/>
          </a:xfrm>
        </xdr:grpSpPr>
        <xdr:sp macro="" textlink="">
          <xdr:nvSpPr>
            <xdr:cNvPr id="40" name="testo_Passaggio" descr="Nella cella E3 immetti =D3&amp;C3 per unire i cognomi e i nomi. ">
              <a:extLst>
                <a:ext uri="{FF2B5EF4-FFF2-40B4-BE49-F238E27FC236}">
                  <a16:creationId xmlns:a16="http://schemas.microsoft.com/office/drawing/2014/main" id="{42A4C1E0-5280-5F2D-01D2-BD1BEF6CB8CB}"/>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 cella E3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per unire i cognomi e i nomi.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1" name="forma_Passaggio" descr="1">
              <a:extLst>
                <a:ext uri="{FF2B5EF4-FFF2-40B4-BE49-F238E27FC236}">
                  <a16:creationId xmlns:a16="http://schemas.microsoft.com/office/drawing/2014/main" id="{5AE73989-0628-EE56-5DA8-A0A4E3C3C3E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grpSp>
        <xdr:nvGrpSpPr>
          <xdr:cNvPr id="34" name="gruppo_Passaggio">
            <a:extLst>
              <a:ext uri="{FF2B5EF4-FFF2-40B4-BE49-F238E27FC236}">
                <a16:creationId xmlns:a16="http://schemas.microsoft.com/office/drawing/2014/main" id="{BA118700-6146-1ADF-AFE4-621E2C8D9AD9}"/>
              </a:ext>
            </a:extLst>
          </xdr:cNvPr>
          <xdr:cNvGrpSpPr/>
        </xdr:nvGrpSpPr>
        <xdr:grpSpPr>
          <a:xfrm>
            <a:off x="238125" y="2166938"/>
            <a:ext cx="5220101" cy="881062"/>
            <a:chOff x="590674" y="7810500"/>
            <a:chExt cx="5186234" cy="881062"/>
          </a:xfrm>
        </xdr:grpSpPr>
        <xdr:sp macro="" textlink="">
          <xdr:nvSpPr>
            <xdr:cNvPr id="38" name="testo_Passaggio" descr="PanicucciOlga non è il risultato ideale. Dobbiamo aggiungere una virgola e uno spazio. A questo scopo usiamo le virgolette per creare una nuova stringa di testo. Questa volta immetti =D3&amp;&quot;, &quot;&amp;C3. La parte &amp;&quot;, &quot;&amp; consente di unire la virgola e lo spazio al testo nelle celle.&#10;">
              <a:extLst>
                <a:ext uri="{FF2B5EF4-FFF2-40B4-BE49-F238E27FC236}">
                  <a16:creationId xmlns:a16="http://schemas.microsoft.com/office/drawing/2014/main" id="{0FC75F55-A0D2-16E5-286C-B0121A3DBFB7}"/>
                </a:ext>
              </a:extLst>
            </xdr:cNvPr>
            <xdr:cNvSpPr txBox="1"/>
          </xdr:nvSpPr>
          <xdr:spPr>
            <a:xfrm>
              <a:off x="998369" y="7823883"/>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PanicucciOlga non è il risultato ideale. Dobbiamo aggiungere una virgola e uno spazio. A questo scopo usiamo le virgolette per creare una nuova stringa di testo. Questa volta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consente di unire una virgola e uno spazio al testo nelle celle.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9" name="forma_Passaggio" descr="2">
              <a:extLst>
                <a:ext uri="{FF2B5EF4-FFF2-40B4-BE49-F238E27FC236}">
                  <a16:creationId xmlns:a16="http://schemas.microsoft.com/office/drawing/2014/main" id="{D09C5BC7-C685-8532-9725-6C9275465110}"/>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grpSp>
        <xdr:nvGrpSpPr>
          <xdr:cNvPr id="35" name="gruppo_Passaggio">
            <a:extLst>
              <a:ext uri="{FF2B5EF4-FFF2-40B4-BE49-F238E27FC236}">
                <a16:creationId xmlns:a16="http://schemas.microsoft.com/office/drawing/2014/main" id="{6F3EFD78-CF21-4865-0985-25284A8DA8CB}"/>
              </a:ext>
            </a:extLst>
          </xdr:cNvPr>
          <xdr:cNvGrpSpPr/>
        </xdr:nvGrpSpPr>
        <xdr:grpSpPr>
          <a:xfrm>
            <a:off x="238125" y="3105150"/>
            <a:ext cx="5220101" cy="596207"/>
            <a:chOff x="590674" y="7810500"/>
            <a:chExt cx="5186234" cy="596207"/>
          </a:xfrm>
        </xdr:grpSpPr>
        <xdr:sp macro="" textlink="">
          <xdr:nvSpPr>
            <xdr:cNvPr id="36" name="testo_Passaggio" descr="Per creare il nome completo, uniamo prima di tutto il nome e il cognome, ma usando uno spazio senza virgola. In F3 immetti =C3&amp;&quot; &quot;&amp;D3.">
              <a:extLst>
                <a:ext uri="{FF2B5EF4-FFF2-40B4-BE49-F238E27FC236}">
                  <a16:creationId xmlns:a16="http://schemas.microsoft.com/office/drawing/2014/main" id="{AB4A8067-5B37-8D3E-EE9A-6B9EBFECB279}"/>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Per creare il nome completo, uniamo prima di tutto il nome e il cognome, ma usando uno spazio senza virgola. In F3 immetti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forma_Passaggio" descr="3">
              <a:extLst>
                <a:ext uri="{FF2B5EF4-FFF2-40B4-BE49-F238E27FC236}">
                  <a16:creationId xmlns:a16="http://schemas.microsoft.com/office/drawing/2014/main" id="{4B3A0907-6844-2E7C-23F6-3AC7EA3749BF}"/>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3</xdr:col>
      <xdr:colOff>1000124</xdr:colOff>
      <xdr:row>31</xdr:row>
      <xdr:rowOff>66677</xdr:rowOff>
    </xdr:from>
    <xdr:to>
      <xdr:col>6</xdr:col>
      <xdr:colOff>885824</xdr:colOff>
      <xdr:row>38</xdr:row>
      <xdr:rowOff>133352</xdr:rowOff>
    </xdr:to>
    <xdr:grpSp>
      <xdr:nvGrpSpPr>
        <xdr:cNvPr id="49" name="GUARDA QUI" descr="GUARDA QUI&#10;&#10;">
          <a:extLst>
            <a:ext uri="{FF2B5EF4-FFF2-40B4-BE49-F238E27FC236}">
              <a16:creationId xmlns:a16="http://schemas.microsoft.com/office/drawing/2014/main" id="{061D83F3-1E5D-47AD-B49B-68444C4A6E04}"/>
            </a:ext>
          </a:extLst>
        </xdr:cNvPr>
        <xdr:cNvGrpSpPr/>
      </xdr:nvGrpSpPr>
      <xdr:grpSpPr>
        <a:xfrm>
          <a:off x="8679179" y="6456047"/>
          <a:ext cx="3609975" cy="1331595"/>
          <a:chOff x="7539454" y="7993902"/>
          <a:chExt cx="3505029" cy="1657808"/>
        </a:xfrm>
      </xdr:grpSpPr>
      <xdr:grpSp>
        <xdr:nvGrpSpPr>
          <xdr:cNvPr id="50" name="Linee parentesi quadre">
            <a:extLst>
              <a:ext uri="{FF2B5EF4-FFF2-40B4-BE49-F238E27FC236}">
                <a16:creationId xmlns:a16="http://schemas.microsoft.com/office/drawing/2014/main" id="{A8CE38C4-AD90-D760-0FBC-63C08D0B5B64}"/>
              </a:ext>
            </a:extLst>
          </xdr:cNvPr>
          <xdr:cNvGrpSpPr/>
        </xdr:nvGrpSpPr>
        <xdr:grpSpPr>
          <a:xfrm rot="599914">
            <a:off x="7539454" y="8145377"/>
            <a:ext cx="293814" cy="698211"/>
            <a:chOff x="9871108" y="1184220"/>
            <a:chExt cx="273326" cy="789155"/>
          </a:xfrm>
        </xdr:grpSpPr>
        <xdr:sp macro="" textlink="">
          <xdr:nvSpPr>
            <xdr:cNvPr id="53" name="Altra linea parentesi quadra" descr="Linea parentesi quadra">
              <a:extLst>
                <a:ext uri="{FF2B5EF4-FFF2-40B4-BE49-F238E27FC236}">
                  <a16:creationId xmlns:a16="http://schemas.microsoft.com/office/drawing/2014/main" id="{1198698F-D9A1-3635-DCF6-5E5727061A66}"/>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4" name="Linea parentesi quadra" descr="Linea parentesi quadra&#10;">
              <a:extLst>
                <a:ext uri="{FF2B5EF4-FFF2-40B4-BE49-F238E27FC236}">
                  <a16:creationId xmlns:a16="http://schemas.microsoft.com/office/drawing/2014/main" id="{90F3AE9E-548C-7A1C-BB7E-751394E1128B}"/>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51" name="Stelle" descr="Stelle">
            <a:extLst>
              <a:ext uri="{FF2B5EF4-FFF2-40B4-BE49-F238E27FC236}">
                <a16:creationId xmlns:a16="http://schemas.microsoft.com/office/drawing/2014/main" id="{4B97D090-BBF9-582E-C143-56F1EC29FC2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74" y="8038700"/>
            <a:ext cx="388098" cy="337815"/>
          </a:xfrm>
          <a:prstGeom prst="rect">
            <a:avLst/>
          </a:prstGeom>
        </xdr:spPr>
      </xdr:pic>
      <xdr:sp macro="" textlink="">
        <xdr:nvSpPr>
          <xdr:cNvPr id="52" name="Istruzioni"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EFFA763-A092-6E6C-54D9-8D4CF65C0340}"/>
              </a:ext>
            </a:extLst>
          </xdr:cNvPr>
          <xdr:cNvSpPr txBox="1"/>
        </xdr:nvSpPr>
        <xdr:spPr>
          <a:xfrm>
            <a:off x="8132528" y="7993902"/>
            <a:ext cx="2911955" cy="1657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GUARDA QUI</a:t>
            </a:r>
          </a:p>
          <a:p>
            <a:pPr lvl="0" rtl="0">
              <a:defRPr/>
            </a:pPr>
            <a:r>
              <a:rPr lang="it" sz="1100" kern="0">
                <a:solidFill>
                  <a:schemeClr val="bg2">
                    <a:lumMod val="25000"/>
                  </a:schemeClr>
                </a:solidFill>
                <a:latin typeface="+mn-lt"/>
                <a:ea typeface="Segoe UI" pitchFamily="34" charset="0"/>
                <a:cs typeface="Segoe UI Light" panose="020B0502040204020203" pitchFamily="34" charset="0"/>
              </a:rPr>
              <a:t>Le formule,</a:t>
            </a:r>
            <a:r>
              <a:rPr lang="it" sz="1100" kern="0" baseline="0">
                <a:solidFill>
                  <a:schemeClr val="bg2">
                    <a:lumMod val="25000"/>
                  </a:schemeClr>
                </a:solidFill>
                <a:latin typeface="+mn-lt"/>
                <a:ea typeface="Segoe UI" pitchFamily="34" charset="0"/>
                <a:cs typeface="Segoe UI Light" panose="020B0502040204020203" pitchFamily="34" charset="0"/>
              </a:rPr>
              <a:t> soprattutto quelle di grandi dimensioni, possono risultare difficile da leggere, ma è possibile separare le parti con spazi, come in questo esempio:</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it" sz="1100" b="1">
                <a:solidFill>
                  <a:schemeClr val="bg2">
                    <a:lumMod val="25000"/>
                  </a:schemeClr>
                </a:solidFill>
                <a:latin typeface="+mn-lt"/>
                <a:ea typeface="Segoe UI" pitchFamily="34" charset="0"/>
                <a:cs typeface="Segoe UI Light" panose="020B0502040204020203" pitchFamily="34" charset="0"/>
              </a:rPr>
              <a:t>=C28 &amp; " " &amp; TESTO(D28;"GG/MM/AAAA")</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zia\Documents\1-scuola\2023-24\excel-avanzato\corso-excel-galilei\Tutorial%20sulle%20formule1.xlsx" TargetMode="External"/><Relationship Id="rId1" Type="http://schemas.openxmlformats.org/officeDocument/2006/relationships/externalLinkPath" Target="/Users/Cinzia/Documents/1-scuola/2023-24/excel-avanzato/corso-excel-galilei/Tutorial%20sulle%20formul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etti di base"/>
      <sheetName val="Introduzione alle funzioni"/>
      <sheetName val="MEDIA"/>
      <sheetName val="Data e ora"/>
      <sheetName val="Unire testo e numeri"/>
      <sheetName val="Istruzioni SE"/>
      <sheetName val="CERCA.VERT"/>
      <sheetName val="Funzioni condizionali"/>
      <sheetName val="Creazione guidata Funzione"/>
      <sheetName val="Errori nelle formule"/>
      <sheetName val="Tutorial sulle formule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1AB7-DECE-4F3B-B40C-9948AE160289}">
  <dimension ref="L1:L41"/>
  <sheetViews>
    <sheetView tabSelected="1" workbookViewId="0">
      <selection activeCell="L1" sqref="L1:L2"/>
    </sheetView>
  </sheetViews>
  <sheetFormatPr defaultRowHeight="14.4" x14ac:dyDescent="0.3"/>
  <cols>
    <col min="12" max="12" width="87.33203125" customWidth="1"/>
  </cols>
  <sheetData>
    <row r="1" spans="12:12" x14ac:dyDescent="0.3">
      <c r="L1" s="136" t="e" vm="1">
        <v>#VALUE!</v>
      </c>
    </row>
    <row r="2" spans="12:12" x14ac:dyDescent="0.3">
      <c r="L2" s="136"/>
    </row>
    <row r="3" spans="12:12" ht="21" x14ac:dyDescent="0.4">
      <c r="L3" s="2" t="s">
        <v>394</v>
      </c>
    </row>
    <row r="4" spans="12:12" x14ac:dyDescent="0.3">
      <c r="L4" s="1" t="s">
        <v>395</v>
      </c>
    </row>
    <row r="8" spans="12:12" ht="20.399999999999999" x14ac:dyDescent="0.3">
      <c r="L8" s="3" t="s">
        <v>0</v>
      </c>
    </row>
    <row r="9" spans="12:12" ht="21" x14ac:dyDescent="0.4">
      <c r="L9" s="4" t="s">
        <v>185</v>
      </c>
    </row>
    <row r="10" spans="12:12" ht="21" x14ac:dyDescent="0.4">
      <c r="L10" s="4" t="s">
        <v>51</v>
      </c>
    </row>
    <row r="11" spans="12:12" x14ac:dyDescent="0.3">
      <c r="L11" s="5"/>
    </row>
    <row r="12" spans="12:12" ht="20.399999999999999" x14ac:dyDescent="0.3">
      <c r="L12" s="3" t="s">
        <v>1</v>
      </c>
    </row>
    <row r="13" spans="12:12" ht="20.399999999999999" x14ac:dyDescent="0.3">
      <c r="L13" s="7" t="s">
        <v>78</v>
      </c>
    </row>
    <row r="14" spans="12:12" ht="20.399999999999999" x14ac:dyDescent="0.3">
      <c r="L14" s="7" t="s">
        <v>109</v>
      </c>
    </row>
    <row r="15" spans="12:12" ht="20.399999999999999" x14ac:dyDescent="0.3">
      <c r="L15" s="7" t="s">
        <v>181</v>
      </c>
    </row>
    <row r="16" spans="12:12" ht="20.399999999999999" x14ac:dyDescent="0.3">
      <c r="L16" s="7" t="s">
        <v>184</v>
      </c>
    </row>
    <row r="17" spans="12:12" ht="20.399999999999999" x14ac:dyDescent="0.3">
      <c r="L17" s="7" t="s">
        <v>182</v>
      </c>
    </row>
    <row r="18" spans="12:12" ht="20.399999999999999" x14ac:dyDescent="0.3">
      <c r="L18" s="7" t="s">
        <v>183</v>
      </c>
    </row>
    <row r="19" spans="12:12" x14ac:dyDescent="0.3">
      <c r="L19" s="5"/>
    </row>
    <row r="23" spans="12:12" x14ac:dyDescent="0.3">
      <c r="L23" s="5"/>
    </row>
    <row r="30" spans="12:12" x14ac:dyDescent="0.3">
      <c r="L30" s="6"/>
    </row>
    <row r="41" spans="12:12" x14ac:dyDescent="0.3">
      <c r="L41" s="5"/>
    </row>
  </sheetData>
  <mergeCells count="1">
    <mergeCell ref="L1:L2"/>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1321-B65E-4BE7-9628-EA023837A758}">
  <dimension ref="A1:G37"/>
  <sheetViews>
    <sheetView showGridLines="0" topLeftCell="A17" zoomScaleNormal="100" workbookViewId="0">
      <selection activeCell="G42" sqref="G42"/>
    </sheetView>
  </sheetViews>
  <sheetFormatPr defaultRowHeight="14.4" x14ac:dyDescent="0.3"/>
  <cols>
    <col min="1" max="1" width="12.6640625" style="97" customWidth="1"/>
    <col min="2" max="2" width="82.88671875" style="93" customWidth="1"/>
    <col min="3" max="3" width="16.33203125" style="93" customWidth="1"/>
    <col min="4" max="4" width="15" style="93" customWidth="1"/>
    <col min="5" max="5" width="21" style="93" bestFit="1" customWidth="1"/>
    <col min="6" max="6" width="18.33203125" style="93" customWidth="1"/>
    <col min="7" max="7" width="26.21875" style="93" customWidth="1"/>
    <col min="8" max="16384" width="8.88671875" style="93"/>
  </cols>
  <sheetData>
    <row r="1" spans="1:7" ht="60" customHeight="1" x14ac:dyDescent="0.3">
      <c r="A1" s="97" t="s">
        <v>281</v>
      </c>
      <c r="C1" s="98"/>
      <c r="D1" s="99"/>
      <c r="E1" s="99"/>
      <c r="F1" s="99"/>
    </row>
    <row r="2" spans="1:7" ht="28.8" x14ac:dyDescent="0.3">
      <c r="A2" s="97" t="s">
        <v>282</v>
      </c>
      <c r="C2" s="110" t="s">
        <v>283</v>
      </c>
      <c r="D2" s="110" t="s">
        <v>284</v>
      </c>
      <c r="E2" s="110" t="s">
        <v>285</v>
      </c>
      <c r="F2" s="110" t="s">
        <v>286</v>
      </c>
      <c r="G2" s="114" t="s">
        <v>318</v>
      </c>
    </row>
    <row r="3" spans="1:7" x14ac:dyDescent="0.3">
      <c r="A3" s="97" t="s">
        <v>287</v>
      </c>
      <c r="C3" s="100" t="s">
        <v>288</v>
      </c>
      <c r="D3" s="100" t="s">
        <v>289</v>
      </c>
      <c r="E3" s="104"/>
      <c r="F3" s="111"/>
      <c r="G3" s="111"/>
    </row>
    <row r="4" spans="1:7" x14ac:dyDescent="0.3">
      <c r="A4" s="97" t="s">
        <v>290</v>
      </c>
      <c r="C4" s="100" t="s">
        <v>291</v>
      </c>
      <c r="D4" s="100" t="s">
        <v>292</v>
      </c>
      <c r="E4" s="104"/>
      <c r="F4" s="111"/>
      <c r="G4" s="111"/>
    </row>
    <row r="5" spans="1:7" x14ac:dyDescent="0.3">
      <c r="A5" s="97" t="s">
        <v>293</v>
      </c>
      <c r="C5" s="100" t="s">
        <v>294</v>
      </c>
      <c r="D5" s="100" t="s">
        <v>295</v>
      </c>
      <c r="E5" s="104"/>
      <c r="F5" s="111"/>
      <c r="G5" s="111"/>
    </row>
    <row r="6" spans="1:7" x14ac:dyDescent="0.3">
      <c r="A6" s="97" t="s">
        <v>236</v>
      </c>
      <c r="C6" s="100" t="s">
        <v>296</v>
      </c>
      <c r="D6" s="100" t="s">
        <v>297</v>
      </c>
      <c r="E6" s="104"/>
      <c r="F6" s="111"/>
      <c r="G6" s="111"/>
    </row>
    <row r="7" spans="1:7" x14ac:dyDescent="0.3">
      <c r="A7" s="97" t="s">
        <v>225</v>
      </c>
      <c r="C7" s="100" t="s">
        <v>298</v>
      </c>
      <c r="D7" s="100" t="s">
        <v>299</v>
      </c>
      <c r="E7" s="104"/>
      <c r="F7" s="111"/>
      <c r="G7" s="111"/>
    </row>
    <row r="8" spans="1:7" x14ac:dyDescent="0.3">
      <c r="A8" s="97" t="s">
        <v>300</v>
      </c>
      <c r="C8" s="100" t="s">
        <v>301</v>
      </c>
      <c r="D8" s="100" t="s">
        <v>302</v>
      </c>
      <c r="E8" s="104"/>
      <c r="F8" s="111"/>
      <c r="G8" s="111"/>
    </row>
    <row r="9" spans="1:7" x14ac:dyDescent="0.3">
      <c r="A9" s="97" t="s">
        <v>303</v>
      </c>
      <c r="C9" s="100" t="s">
        <v>304</v>
      </c>
      <c r="D9" s="100" t="s">
        <v>305</v>
      </c>
      <c r="E9" s="104"/>
      <c r="F9" s="111"/>
      <c r="G9" s="111"/>
    </row>
    <row r="10" spans="1:7" x14ac:dyDescent="0.3">
      <c r="A10" s="97" t="s">
        <v>306</v>
      </c>
      <c r="C10" s="100" t="s">
        <v>307</v>
      </c>
      <c r="D10" s="100" t="s">
        <v>308</v>
      </c>
      <c r="E10" s="104"/>
      <c r="F10" s="111"/>
      <c r="G10" s="111"/>
    </row>
    <row r="11" spans="1:7" ht="15" customHeight="1" x14ac:dyDescent="0.3">
      <c r="A11" s="89" t="s">
        <v>309</v>
      </c>
    </row>
    <row r="12" spans="1:7" x14ac:dyDescent="0.3">
      <c r="A12" s="97" t="s">
        <v>310</v>
      </c>
    </row>
    <row r="13" spans="1:7" ht="15" customHeight="1" x14ac:dyDescent="0.3">
      <c r="A13" s="89" t="s">
        <v>311</v>
      </c>
    </row>
    <row r="14" spans="1:7" x14ac:dyDescent="0.3">
      <c r="A14" s="97" t="s">
        <v>223</v>
      </c>
    </row>
    <row r="15" spans="1:7" x14ac:dyDescent="0.3">
      <c r="A15" s="97" t="s">
        <v>312</v>
      </c>
    </row>
    <row r="16" spans="1:7" x14ac:dyDescent="0.3">
      <c r="A16" s="97" t="s">
        <v>313</v>
      </c>
    </row>
    <row r="17" spans="1:4" x14ac:dyDescent="0.3">
      <c r="A17" s="97" t="s">
        <v>214</v>
      </c>
    </row>
    <row r="21" spans="1:4" x14ac:dyDescent="0.3">
      <c r="D21" s="112"/>
    </row>
    <row r="27" spans="1:4" x14ac:dyDescent="0.3">
      <c r="C27" s="145" t="s">
        <v>314</v>
      </c>
      <c r="D27" s="145"/>
    </row>
    <row r="28" spans="1:4" x14ac:dyDescent="0.3">
      <c r="C28" s="100" t="s">
        <v>257</v>
      </c>
      <c r="D28" s="101"/>
    </row>
    <row r="29" spans="1:4" x14ac:dyDescent="0.3">
      <c r="C29" s="100" t="s">
        <v>271</v>
      </c>
      <c r="D29" s="113"/>
    </row>
    <row r="31" spans="1:4" x14ac:dyDescent="0.3">
      <c r="C31" s="146" t="s">
        <v>315</v>
      </c>
      <c r="D31" s="146"/>
    </row>
    <row r="32" spans="1:4" x14ac:dyDescent="0.3">
      <c r="C32" s="100"/>
      <c r="D32" s="100"/>
    </row>
    <row r="33" spans="3:4" x14ac:dyDescent="0.3">
      <c r="C33" s="100"/>
      <c r="D33" s="100"/>
    </row>
    <row r="35" spans="3:4" x14ac:dyDescent="0.3">
      <c r="C35" s="147" t="s">
        <v>316</v>
      </c>
      <c r="D35" s="147"/>
    </row>
    <row r="36" spans="3:4" x14ac:dyDescent="0.3">
      <c r="C36" s="111"/>
      <c r="D36" s="111"/>
    </row>
    <row r="37" spans="3:4" x14ac:dyDescent="0.3">
      <c r="C37" s="111"/>
      <c r="D37" s="111"/>
    </row>
  </sheetData>
  <mergeCells count="3">
    <mergeCell ref="C27:D27"/>
    <mergeCell ref="C31:D31"/>
    <mergeCell ref="C35:D35"/>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24BE-4EC2-4975-9F83-961E3F5E3059}">
  <dimension ref="A1:M28"/>
  <sheetViews>
    <sheetView workbookViewId="0">
      <selection activeCell="D17" sqref="D17"/>
    </sheetView>
  </sheetViews>
  <sheetFormatPr defaultRowHeight="14.4" x14ac:dyDescent="0.3"/>
  <cols>
    <col min="4" max="4" width="12.77734375" customWidth="1"/>
  </cols>
  <sheetData>
    <row r="1" spans="2:13" ht="15" x14ac:dyDescent="0.35">
      <c r="G1" s="115" t="s">
        <v>325</v>
      </c>
    </row>
    <row r="2" spans="2:13" ht="15" x14ac:dyDescent="0.35">
      <c r="B2" t="s">
        <v>340</v>
      </c>
      <c r="G2" s="115" t="s">
        <v>324</v>
      </c>
    </row>
    <row r="3" spans="2:13" ht="15" x14ac:dyDescent="0.35">
      <c r="B3" t="s">
        <v>191</v>
      </c>
      <c r="G3" s="33" t="s">
        <v>319</v>
      </c>
      <c r="M3" s="33" t="s">
        <v>326</v>
      </c>
    </row>
    <row r="4" spans="2:13" x14ac:dyDescent="0.3">
      <c r="B4" t="s">
        <v>341</v>
      </c>
      <c r="G4" t="s">
        <v>323</v>
      </c>
    </row>
    <row r="5" spans="2:13" x14ac:dyDescent="0.3">
      <c r="B5" t="s">
        <v>192</v>
      </c>
      <c r="G5" t="s">
        <v>320</v>
      </c>
    </row>
    <row r="6" spans="2:13" x14ac:dyDescent="0.3">
      <c r="G6" t="s">
        <v>321</v>
      </c>
    </row>
    <row r="7" spans="2:13" x14ac:dyDescent="0.3">
      <c r="B7" t="s">
        <v>317</v>
      </c>
      <c r="G7" t="s">
        <v>322</v>
      </c>
    </row>
    <row r="9" spans="2:13" x14ac:dyDescent="0.3">
      <c r="G9" s="18" t="s">
        <v>327</v>
      </c>
      <c r="K9" s="18" t="s">
        <v>334</v>
      </c>
    </row>
    <row r="10" spans="2:13" x14ac:dyDescent="0.3">
      <c r="B10" t="s">
        <v>336</v>
      </c>
      <c r="G10" t="s">
        <v>333</v>
      </c>
    </row>
    <row r="11" spans="2:13" x14ac:dyDescent="0.3">
      <c r="B11" t="s">
        <v>337</v>
      </c>
      <c r="G11" t="s">
        <v>332</v>
      </c>
    </row>
    <row r="12" spans="2:13" x14ac:dyDescent="0.3">
      <c r="B12" t="s">
        <v>338</v>
      </c>
    </row>
    <row r="13" spans="2:13" x14ac:dyDescent="0.3">
      <c r="B13" t="s">
        <v>339</v>
      </c>
      <c r="G13" s="18" t="s">
        <v>328</v>
      </c>
    </row>
    <row r="14" spans="2:13" x14ac:dyDescent="0.3">
      <c r="G14" t="s">
        <v>335</v>
      </c>
    </row>
    <row r="15" spans="2:13" x14ac:dyDescent="0.3">
      <c r="G15" t="s">
        <v>329</v>
      </c>
    </row>
    <row r="16" spans="2:13" x14ac:dyDescent="0.3">
      <c r="G16" t="s">
        <v>330</v>
      </c>
    </row>
    <row r="17" spans="1:12" x14ac:dyDescent="0.3">
      <c r="G17" t="s">
        <v>331</v>
      </c>
    </row>
    <row r="18" spans="1:12" x14ac:dyDescent="0.3">
      <c r="E18" t="s">
        <v>372</v>
      </c>
    </row>
    <row r="19" spans="1:12" x14ac:dyDescent="0.3">
      <c r="A19" t="s">
        <v>367</v>
      </c>
      <c r="E19" t="s">
        <v>371</v>
      </c>
      <c r="G19" t="s">
        <v>362</v>
      </c>
    </row>
    <row r="20" spans="1:12" x14ac:dyDescent="0.3">
      <c r="A20" t="s">
        <v>368</v>
      </c>
      <c r="G20" t="s">
        <v>361</v>
      </c>
    </row>
    <row r="21" spans="1:12" x14ac:dyDescent="0.3">
      <c r="A21" t="s">
        <v>369</v>
      </c>
      <c r="I21" t="s">
        <v>360</v>
      </c>
    </row>
    <row r="22" spans="1:12" x14ac:dyDescent="0.3">
      <c r="B22" s="51" t="s">
        <v>373</v>
      </c>
      <c r="C22" s="51" t="s">
        <v>370</v>
      </c>
      <c r="I22" s="18" t="s">
        <v>363</v>
      </c>
      <c r="J22" s="18"/>
      <c r="K22" s="18"/>
      <c r="L22" s="18"/>
    </row>
    <row r="23" spans="1:12" x14ac:dyDescent="0.3">
      <c r="I23" t="s">
        <v>364</v>
      </c>
    </row>
    <row r="24" spans="1:12" x14ac:dyDescent="0.3">
      <c r="I24" t="s">
        <v>365</v>
      </c>
    </row>
    <row r="25" spans="1:12" x14ac:dyDescent="0.3">
      <c r="I25" t="s">
        <v>366</v>
      </c>
    </row>
    <row r="26" spans="1:12" x14ac:dyDescent="0.3">
      <c r="G26" t="s">
        <v>374</v>
      </c>
    </row>
    <row r="27" spans="1:12" x14ac:dyDescent="0.3">
      <c r="G27" t="s">
        <v>375</v>
      </c>
    </row>
    <row r="28" spans="1:12" x14ac:dyDescent="0.3">
      <c r="G28" t="s">
        <v>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DC92-0243-47B2-A52F-206365ED7C78}">
  <dimension ref="A1:K51"/>
  <sheetViews>
    <sheetView topLeftCell="A29" zoomScale="120" zoomScaleNormal="120" workbookViewId="0">
      <selection activeCell="B52" sqref="B52"/>
    </sheetView>
  </sheetViews>
  <sheetFormatPr defaultRowHeight="14.4" x14ac:dyDescent="0.3"/>
  <cols>
    <col min="1" max="1" width="11.77734375" customWidth="1"/>
    <col min="3" max="3" width="10.77734375" bestFit="1" customWidth="1"/>
    <col min="5" max="5" width="10.77734375" customWidth="1"/>
    <col min="6" max="6" width="12.33203125" customWidth="1"/>
    <col min="7" max="7" width="11.77734375" customWidth="1"/>
    <col min="8" max="8" width="12.44140625" customWidth="1"/>
    <col min="11" max="11" width="11.77734375" bestFit="1" customWidth="1"/>
  </cols>
  <sheetData>
    <row r="1" spans="1:11" x14ac:dyDescent="0.3">
      <c r="A1" s="40" t="s">
        <v>121</v>
      </c>
      <c r="B1" s="41" t="s">
        <v>122</v>
      </c>
      <c r="C1" s="42" t="s">
        <v>123</v>
      </c>
      <c r="D1" s="23" t="s">
        <v>125</v>
      </c>
      <c r="E1" s="39">
        <v>9</v>
      </c>
      <c r="F1" s="18" t="s">
        <v>120</v>
      </c>
    </row>
    <row r="2" spans="1:11" x14ac:dyDescent="0.3">
      <c r="A2" s="43" t="s">
        <v>126</v>
      </c>
      <c r="B2" s="22">
        <v>10</v>
      </c>
      <c r="C2" s="44">
        <v>100</v>
      </c>
      <c r="F2" s="49" t="s">
        <v>118</v>
      </c>
    </row>
    <row r="3" spans="1:11" x14ac:dyDescent="0.3">
      <c r="A3" s="43" t="s">
        <v>127</v>
      </c>
      <c r="B3" s="22">
        <v>5</v>
      </c>
      <c r="C3" s="44">
        <v>50</v>
      </c>
      <c r="F3" t="s">
        <v>130</v>
      </c>
    </row>
    <row r="4" spans="1:11" x14ac:dyDescent="0.3">
      <c r="A4" s="43" t="s">
        <v>126</v>
      </c>
      <c r="B4" s="22">
        <v>7</v>
      </c>
      <c r="C4" s="44">
        <v>70</v>
      </c>
      <c r="H4" s="18" t="s">
        <v>129</v>
      </c>
    </row>
    <row r="5" spans="1:11" x14ac:dyDescent="0.3">
      <c r="A5" s="43" t="s">
        <v>128</v>
      </c>
      <c r="B5" s="22">
        <v>8</v>
      </c>
      <c r="C5" s="44">
        <v>80</v>
      </c>
      <c r="F5" t="s">
        <v>119</v>
      </c>
    </row>
    <row r="6" spans="1:11" x14ac:dyDescent="0.3">
      <c r="A6" s="43" t="s">
        <v>127</v>
      </c>
      <c r="B6" s="22">
        <v>12</v>
      </c>
      <c r="C6" s="44">
        <v>120</v>
      </c>
      <c r="F6" t="s">
        <v>134</v>
      </c>
    </row>
    <row r="7" spans="1:11" ht="15" thickBot="1" x14ac:dyDescent="0.35">
      <c r="A7" s="45" t="s">
        <v>126</v>
      </c>
      <c r="B7" s="46">
        <v>6</v>
      </c>
      <c r="C7" s="47">
        <v>60</v>
      </c>
      <c r="F7" t="s">
        <v>136</v>
      </c>
      <c r="G7" s="18"/>
    </row>
    <row r="8" spans="1:11" x14ac:dyDescent="0.3">
      <c r="F8" t="s">
        <v>135</v>
      </c>
    </row>
    <row r="9" spans="1:11" x14ac:dyDescent="0.3">
      <c r="C9">
        <f xml:space="preserve"> SUMIF(A2:A7,E1,B2:B7)</f>
        <v>0</v>
      </c>
      <c r="F9" t="s">
        <v>133</v>
      </c>
    </row>
    <row r="10" spans="1:11" x14ac:dyDescent="0.3">
      <c r="C10">
        <f>SUMIF(B2:B7,"&gt;"&amp;E1,C2:C7)</f>
        <v>220</v>
      </c>
    </row>
    <row r="11" spans="1:11" x14ac:dyDescent="0.3">
      <c r="F11" s="49" t="s">
        <v>137</v>
      </c>
    </row>
    <row r="12" spans="1:11" x14ac:dyDescent="0.3">
      <c r="F12" t="s">
        <v>132</v>
      </c>
    </row>
    <row r="13" spans="1:11" x14ac:dyDescent="0.3">
      <c r="G13" s="18" t="s">
        <v>124</v>
      </c>
      <c r="K13" s="18" t="s">
        <v>144</v>
      </c>
    </row>
    <row r="14" spans="1:11" x14ac:dyDescent="0.3">
      <c r="F14" t="s">
        <v>131</v>
      </c>
    </row>
    <row r="16" spans="1:11" x14ac:dyDescent="0.3">
      <c r="F16" s="48" t="s">
        <v>145</v>
      </c>
    </row>
    <row r="17" spans="1:9" x14ac:dyDescent="0.3">
      <c r="F17" t="s">
        <v>138</v>
      </c>
    </row>
    <row r="18" spans="1:9" x14ac:dyDescent="0.3">
      <c r="G18" s="18" t="s">
        <v>139</v>
      </c>
    </row>
    <row r="19" spans="1:9" x14ac:dyDescent="0.3">
      <c r="F19" t="s">
        <v>119</v>
      </c>
    </row>
    <row r="20" spans="1:9" x14ac:dyDescent="0.3">
      <c r="F20" t="s">
        <v>142</v>
      </c>
    </row>
    <row r="21" spans="1:9" x14ac:dyDescent="0.3">
      <c r="F21" t="s">
        <v>143</v>
      </c>
    </row>
    <row r="22" spans="1:9" x14ac:dyDescent="0.3">
      <c r="F22" t="s">
        <v>135</v>
      </c>
    </row>
    <row r="23" spans="1:9" x14ac:dyDescent="0.3">
      <c r="F23" t="s">
        <v>140</v>
      </c>
    </row>
    <row r="24" spans="1:9" x14ac:dyDescent="0.3">
      <c r="F24" t="s">
        <v>141</v>
      </c>
    </row>
    <row r="29" spans="1:9" ht="28.8" x14ac:dyDescent="0.3">
      <c r="A29" s="20" t="s">
        <v>146</v>
      </c>
      <c r="B29" s="50">
        <v>1000</v>
      </c>
      <c r="G29" s="51"/>
      <c r="H29" s="52" t="s">
        <v>147</v>
      </c>
      <c r="I29" s="51">
        <f>COUNTIF(I32:I43,"=ALTE")</f>
        <v>12</v>
      </c>
    </row>
    <row r="30" spans="1:9" ht="15" thickBot="1" x14ac:dyDescent="0.35">
      <c r="G30" s="51"/>
      <c r="H30" s="52" t="s">
        <v>148</v>
      </c>
      <c r="I30" s="51">
        <f>COUNTIF(I32:I43,"=BASSE")</f>
        <v>0</v>
      </c>
    </row>
    <row r="31" spans="1:9" ht="28.8" x14ac:dyDescent="0.3">
      <c r="A31" s="53" t="s">
        <v>149</v>
      </c>
      <c r="B31" s="54" t="s">
        <v>150</v>
      </c>
      <c r="C31" s="54" t="s">
        <v>151</v>
      </c>
      <c r="D31" s="54" t="s">
        <v>152</v>
      </c>
      <c r="E31" s="54" t="s">
        <v>153</v>
      </c>
      <c r="F31" s="54" t="s">
        <v>154</v>
      </c>
      <c r="G31" s="54" t="s">
        <v>155</v>
      </c>
      <c r="H31" s="55" t="s">
        <v>156</v>
      </c>
      <c r="I31" s="56" t="s">
        <v>157</v>
      </c>
    </row>
    <row r="32" spans="1:9" x14ac:dyDescent="0.3">
      <c r="A32" s="57" t="s">
        <v>158</v>
      </c>
      <c r="B32" s="22" t="s">
        <v>159</v>
      </c>
      <c r="C32" s="22" t="s">
        <v>160</v>
      </c>
      <c r="D32" s="22">
        <v>75</v>
      </c>
      <c r="E32" s="58">
        <v>50</v>
      </c>
      <c r="F32" s="58">
        <f t="shared" ref="F32:F43" si="0">D32*E32</f>
        <v>3750</v>
      </c>
      <c r="G32" s="58">
        <f t="shared" ref="G32:G43" si="1">F32*$B$2%</f>
        <v>375</v>
      </c>
      <c r="H32" s="58">
        <f t="shared" ref="H32:H43" si="2">F32-G32</f>
        <v>3375</v>
      </c>
      <c r="I32" s="44" t="str">
        <f>IF(H32&gt;$K$1,"ALTE","BASSE")</f>
        <v>ALTE</v>
      </c>
    </row>
    <row r="33" spans="1:11" x14ac:dyDescent="0.3">
      <c r="A33" s="57" t="s">
        <v>161</v>
      </c>
      <c r="B33" s="22" t="s">
        <v>159</v>
      </c>
      <c r="C33" s="22" t="s">
        <v>160</v>
      </c>
      <c r="D33" s="22">
        <v>15</v>
      </c>
      <c r="E33" s="58">
        <v>50</v>
      </c>
      <c r="F33" s="58">
        <f t="shared" si="0"/>
        <v>750</v>
      </c>
      <c r="G33" s="58">
        <f t="shared" si="1"/>
        <v>75</v>
      </c>
      <c r="H33" s="58">
        <f t="shared" si="2"/>
        <v>675</v>
      </c>
      <c r="I33" s="44" t="str">
        <f t="shared" ref="I33:I43" si="3">IF(H33&gt;$K$1,"ALTE","BASSE")</f>
        <v>ALTE</v>
      </c>
    </row>
    <row r="34" spans="1:11" x14ac:dyDescent="0.3">
      <c r="A34" s="57" t="s">
        <v>162</v>
      </c>
      <c r="B34" s="22" t="s">
        <v>159</v>
      </c>
      <c r="C34" s="22" t="s">
        <v>160</v>
      </c>
      <c r="D34" s="22">
        <v>20</v>
      </c>
      <c r="E34" s="58">
        <v>50</v>
      </c>
      <c r="F34" s="58">
        <f t="shared" si="0"/>
        <v>1000</v>
      </c>
      <c r="G34" s="58">
        <f t="shared" si="1"/>
        <v>100</v>
      </c>
      <c r="H34" s="58">
        <f t="shared" si="2"/>
        <v>900</v>
      </c>
      <c r="I34" s="44" t="str">
        <f t="shared" si="3"/>
        <v>ALTE</v>
      </c>
    </row>
    <row r="35" spans="1:11" x14ac:dyDescent="0.3">
      <c r="A35" s="57" t="s">
        <v>163</v>
      </c>
      <c r="B35" s="22" t="s">
        <v>164</v>
      </c>
      <c r="C35" s="22" t="s">
        <v>165</v>
      </c>
      <c r="D35" s="22">
        <v>4</v>
      </c>
      <c r="E35" s="58">
        <v>800</v>
      </c>
      <c r="F35" s="58">
        <f t="shared" si="0"/>
        <v>3200</v>
      </c>
      <c r="G35" s="58">
        <f t="shared" si="1"/>
        <v>320</v>
      </c>
      <c r="H35" s="58">
        <f t="shared" si="2"/>
        <v>2880</v>
      </c>
      <c r="I35" s="44" t="str">
        <f t="shared" si="3"/>
        <v>ALTE</v>
      </c>
    </row>
    <row r="36" spans="1:11" x14ac:dyDescent="0.3">
      <c r="A36" s="57" t="s">
        <v>166</v>
      </c>
      <c r="B36" s="22" t="s">
        <v>164</v>
      </c>
      <c r="C36" s="22" t="s">
        <v>165</v>
      </c>
      <c r="D36" s="22">
        <v>7</v>
      </c>
      <c r="E36" s="58">
        <v>800</v>
      </c>
      <c r="F36" s="58">
        <f t="shared" si="0"/>
        <v>5600</v>
      </c>
      <c r="G36" s="58">
        <f t="shared" si="1"/>
        <v>560</v>
      </c>
      <c r="H36" s="58">
        <f t="shared" si="2"/>
        <v>5040</v>
      </c>
      <c r="I36" s="44" t="str">
        <f t="shared" si="3"/>
        <v>ALTE</v>
      </c>
      <c r="K36" s="127"/>
    </row>
    <row r="37" spans="1:11" x14ac:dyDescent="0.3">
      <c r="A37" s="57" t="s">
        <v>167</v>
      </c>
      <c r="B37" s="22" t="s">
        <v>164</v>
      </c>
      <c r="C37" s="22" t="s">
        <v>165</v>
      </c>
      <c r="D37" s="22">
        <v>5</v>
      </c>
      <c r="E37" s="58">
        <v>800</v>
      </c>
      <c r="F37" s="58">
        <f t="shared" si="0"/>
        <v>4000</v>
      </c>
      <c r="G37" s="58">
        <f t="shared" si="1"/>
        <v>400</v>
      </c>
      <c r="H37" s="58">
        <f t="shared" si="2"/>
        <v>3600</v>
      </c>
      <c r="I37" s="44" t="str">
        <f t="shared" si="3"/>
        <v>ALTE</v>
      </c>
    </row>
    <row r="38" spans="1:11" x14ac:dyDescent="0.3">
      <c r="A38" s="57" t="s">
        <v>168</v>
      </c>
      <c r="B38" s="22" t="s">
        <v>169</v>
      </c>
      <c r="C38" s="22" t="s">
        <v>165</v>
      </c>
      <c r="D38" s="22">
        <v>9</v>
      </c>
      <c r="E38" s="58">
        <v>600</v>
      </c>
      <c r="F38" s="58">
        <f t="shared" si="0"/>
        <v>5400</v>
      </c>
      <c r="G38" s="58">
        <f t="shared" si="1"/>
        <v>540</v>
      </c>
      <c r="H38" s="58">
        <f t="shared" si="2"/>
        <v>4860</v>
      </c>
      <c r="I38" s="44" t="str">
        <f t="shared" si="3"/>
        <v>ALTE</v>
      </c>
    </row>
    <row r="39" spans="1:11" x14ac:dyDescent="0.3">
      <c r="A39" s="57" t="s">
        <v>170</v>
      </c>
      <c r="B39" s="22" t="s">
        <v>169</v>
      </c>
      <c r="C39" s="22" t="s">
        <v>165</v>
      </c>
      <c r="D39" s="22">
        <v>12</v>
      </c>
      <c r="E39" s="58">
        <v>600</v>
      </c>
      <c r="F39" s="58">
        <f t="shared" si="0"/>
        <v>7200</v>
      </c>
      <c r="G39" s="58">
        <f t="shared" si="1"/>
        <v>720</v>
      </c>
      <c r="H39" s="58">
        <f t="shared" si="2"/>
        <v>6480</v>
      </c>
      <c r="I39" s="44" t="str">
        <f t="shared" si="3"/>
        <v>ALTE</v>
      </c>
    </row>
    <row r="40" spans="1:11" x14ac:dyDescent="0.3">
      <c r="A40" s="57" t="s">
        <v>171</v>
      </c>
      <c r="B40" s="22" t="s">
        <v>169</v>
      </c>
      <c r="C40" s="22" t="s">
        <v>165</v>
      </c>
      <c r="D40" s="22">
        <v>10</v>
      </c>
      <c r="E40" s="58">
        <v>600</v>
      </c>
      <c r="F40" s="58">
        <f t="shared" si="0"/>
        <v>6000</v>
      </c>
      <c r="G40" s="58">
        <f t="shared" si="1"/>
        <v>600</v>
      </c>
      <c r="H40" s="58">
        <f t="shared" si="2"/>
        <v>5400</v>
      </c>
      <c r="I40" s="44" t="str">
        <f t="shared" si="3"/>
        <v>ALTE</v>
      </c>
    </row>
    <row r="41" spans="1:11" x14ac:dyDescent="0.3">
      <c r="A41" s="57" t="s">
        <v>172</v>
      </c>
      <c r="B41" s="22" t="s">
        <v>173</v>
      </c>
      <c r="C41" s="22" t="s">
        <v>165</v>
      </c>
      <c r="D41" s="22">
        <v>6</v>
      </c>
      <c r="E41" s="58">
        <v>300</v>
      </c>
      <c r="F41" s="58">
        <f t="shared" si="0"/>
        <v>1800</v>
      </c>
      <c r="G41" s="58">
        <f t="shared" si="1"/>
        <v>180</v>
      </c>
      <c r="H41" s="58">
        <f t="shared" si="2"/>
        <v>1620</v>
      </c>
      <c r="I41" s="44" t="str">
        <f t="shared" si="3"/>
        <v>ALTE</v>
      </c>
    </row>
    <row r="42" spans="1:11" x14ac:dyDescent="0.3">
      <c r="A42" s="57" t="s">
        <v>174</v>
      </c>
      <c r="B42" s="22" t="s">
        <v>173</v>
      </c>
      <c r="C42" s="22" t="s">
        <v>165</v>
      </c>
      <c r="D42" s="22">
        <v>5</v>
      </c>
      <c r="E42" s="58">
        <v>300</v>
      </c>
      <c r="F42" s="58">
        <f t="shared" si="0"/>
        <v>1500</v>
      </c>
      <c r="G42" s="58">
        <f t="shared" si="1"/>
        <v>150</v>
      </c>
      <c r="H42" s="58">
        <f t="shared" si="2"/>
        <v>1350</v>
      </c>
      <c r="I42" s="44" t="str">
        <f t="shared" si="3"/>
        <v>ALTE</v>
      </c>
    </row>
    <row r="43" spans="1:11" ht="15" thickBot="1" x14ac:dyDescent="0.35">
      <c r="A43" s="59" t="s">
        <v>175</v>
      </c>
      <c r="B43" s="46" t="s">
        <v>173</v>
      </c>
      <c r="C43" s="46" t="s">
        <v>165</v>
      </c>
      <c r="D43" s="46">
        <v>8</v>
      </c>
      <c r="E43" s="60">
        <v>300</v>
      </c>
      <c r="F43" s="60">
        <f t="shared" si="0"/>
        <v>2400</v>
      </c>
      <c r="G43" s="60">
        <f t="shared" si="1"/>
        <v>240</v>
      </c>
      <c r="H43" s="60">
        <f t="shared" si="2"/>
        <v>2160</v>
      </c>
      <c r="I43" s="47" t="str">
        <f t="shared" si="3"/>
        <v>ALTE</v>
      </c>
    </row>
    <row r="44" spans="1:11" ht="15" thickBot="1" x14ac:dyDescent="0.35">
      <c r="D44">
        <f>SUM(D32:D43)</f>
        <v>176</v>
      </c>
      <c r="F44" s="61">
        <f>SUM(F32:F43)</f>
        <v>42600</v>
      </c>
      <c r="G44" s="62">
        <f t="shared" ref="G44:H44" si="4">SUM(G32:G43)</f>
        <v>4260</v>
      </c>
      <c r="H44" s="63">
        <f t="shared" si="4"/>
        <v>38340</v>
      </c>
    </row>
    <row r="45" spans="1:11" x14ac:dyDescent="0.3">
      <c r="A45" s="64" t="s">
        <v>176</v>
      </c>
      <c r="B45" s="50">
        <v>10</v>
      </c>
      <c r="D45" s="126">
        <f>SUMIF(D32:D43,"&gt;"&amp;B45)</f>
        <v>122</v>
      </c>
      <c r="H45" s="65">
        <f>SUMIF(D32:D43,"&gt;"&amp;B45,H32:H43)</f>
        <v>11430</v>
      </c>
    </row>
    <row r="46" spans="1:11" x14ac:dyDescent="0.3">
      <c r="C46" s="66" t="s">
        <v>177</v>
      </c>
      <c r="D46" s="67">
        <f>AVERAGE(D32:D43)</f>
        <v>14.666666666666666</v>
      </c>
      <c r="E46" s="67">
        <f t="shared" ref="E46:H46" si="5">AVERAGE(E32:E43)</f>
        <v>437.5</v>
      </c>
      <c r="F46" s="67">
        <f t="shared" si="5"/>
        <v>3550</v>
      </c>
      <c r="G46" s="67">
        <f t="shared" si="5"/>
        <v>355</v>
      </c>
      <c r="H46" s="67">
        <f t="shared" si="5"/>
        <v>3195</v>
      </c>
    </row>
    <row r="47" spans="1:11" x14ac:dyDescent="0.3">
      <c r="C47" s="66" t="s">
        <v>178</v>
      </c>
      <c r="D47" s="22">
        <f>MAX(D32:D43)</f>
        <v>75</v>
      </c>
      <c r="E47" s="22">
        <f t="shared" ref="E47:H47" si="6">MAX(E32:E43)</f>
        <v>800</v>
      </c>
      <c r="F47" s="22">
        <f t="shared" si="6"/>
        <v>7200</v>
      </c>
      <c r="G47" s="22">
        <f t="shared" si="6"/>
        <v>720</v>
      </c>
      <c r="H47" s="22">
        <f t="shared" si="6"/>
        <v>6480</v>
      </c>
    </row>
    <row r="48" spans="1:11" x14ac:dyDescent="0.3">
      <c r="C48" s="66" t="s">
        <v>179</v>
      </c>
      <c r="D48" s="22">
        <f>MIN(D32:D43)</f>
        <v>4</v>
      </c>
      <c r="E48" s="22">
        <f t="shared" ref="E48:H48" si="7">MIN(E32:E43)</f>
        <v>50</v>
      </c>
      <c r="F48" s="22">
        <f t="shared" si="7"/>
        <v>750</v>
      </c>
      <c r="G48" s="22">
        <f t="shared" si="7"/>
        <v>75</v>
      </c>
      <c r="H48" s="22">
        <f t="shared" si="7"/>
        <v>675</v>
      </c>
    </row>
    <row r="49" spans="1:8" x14ac:dyDescent="0.3">
      <c r="C49" s="68" t="s">
        <v>180</v>
      </c>
      <c r="D49">
        <f>COUNTIF(D32:D43,"&gt;10")</f>
        <v>4</v>
      </c>
    </row>
    <row r="51" spans="1:8" x14ac:dyDescent="0.3">
      <c r="A51" t="s">
        <v>406</v>
      </c>
      <c r="B51" s="126" t="s">
        <v>165</v>
      </c>
      <c r="D51" s="129">
        <f t="shared" ref="D51" si="8">SUMIF($C$32:$C$43,$B$51,D32:D43)</f>
        <v>66</v>
      </c>
      <c r="E51" s="128"/>
      <c r="F51" s="128">
        <f>SUMIF($C$32:$C$43,$B$51,F32:F43)</f>
        <v>37100</v>
      </c>
      <c r="G51" s="128">
        <f>SUMIF($C$32:$C$43,$B$51,G32:G43)</f>
        <v>3710</v>
      </c>
      <c r="H51" s="128">
        <f>SUMIF($C$32:$C$43,$B$51,H32:H43)</f>
        <v>33390</v>
      </c>
    </row>
  </sheetData>
  <conditionalFormatting sqref="F32:H43">
    <cfRule type="cellIs" dxfId="5" priority="2" operator="greaterThan">
      <formula>2000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A46E0526-EE5F-4906-9820-424ED65BA5E4}">
            <xm:f>NOT(ISERROR(SEARCH("Elettronica",C32)))</xm:f>
            <xm:f>"Elettronica"</xm:f>
            <x14:dxf>
              <fill>
                <patternFill>
                  <bgColor theme="7" tint="0.39994506668294322"/>
                </patternFill>
              </fill>
            </x14:dxf>
          </x14:cfRule>
          <xm:sqref>C32:C43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6224-196E-4537-AC50-658CEC6BE11F}">
  <dimension ref="A1:E35"/>
  <sheetViews>
    <sheetView topLeftCell="A4" workbookViewId="0">
      <selection activeCell="E17" sqref="E17"/>
    </sheetView>
  </sheetViews>
  <sheetFormatPr defaultRowHeight="14.4" x14ac:dyDescent="0.3"/>
  <cols>
    <col min="2" max="2" width="115.109375" customWidth="1"/>
    <col min="4" max="4" width="45" customWidth="1"/>
  </cols>
  <sheetData>
    <row r="1" spans="1:5" x14ac:dyDescent="0.3">
      <c r="A1" t="s">
        <v>61</v>
      </c>
    </row>
    <row r="2" spans="1:5" ht="15.6" x14ac:dyDescent="0.3">
      <c r="A2" t="s">
        <v>62</v>
      </c>
      <c r="B2" s="24" t="s">
        <v>68</v>
      </c>
    </row>
    <row r="3" spans="1:5" x14ac:dyDescent="0.3">
      <c r="A3" t="s">
        <v>63</v>
      </c>
    </row>
    <row r="4" spans="1:5" ht="86.4" x14ac:dyDescent="0.3">
      <c r="B4" s="20" t="s">
        <v>52</v>
      </c>
      <c r="D4" s="37" t="s">
        <v>116</v>
      </c>
      <c r="E4" s="37" t="s">
        <v>117</v>
      </c>
    </row>
    <row r="5" spans="1:5" x14ac:dyDescent="0.3">
      <c r="B5" s="18" t="s">
        <v>59</v>
      </c>
      <c r="D5" s="22" t="s">
        <v>112</v>
      </c>
      <c r="E5" s="22">
        <v>140</v>
      </c>
    </row>
    <row r="6" spans="1:5" ht="14.4" customHeight="1" x14ac:dyDescent="0.3">
      <c r="B6" s="20" t="s">
        <v>53</v>
      </c>
      <c r="D6" s="22" t="s">
        <v>112</v>
      </c>
      <c r="E6" s="22">
        <v>220</v>
      </c>
    </row>
    <row r="7" spans="1:5" x14ac:dyDescent="0.3">
      <c r="B7" s="20" t="s">
        <v>60</v>
      </c>
      <c r="D7" s="22" t="s">
        <v>110</v>
      </c>
      <c r="E7" s="22">
        <v>100</v>
      </c>
    </row>
    <row r="8" spans="1:5" ht="28.8" x14ac:dyDescent="0.3">
      <c r="B8" s="20" t="s">
        <v>407</v>
      </c>
      <c r="D8" s="22" t="s">
        <v>111</v>
      </c>
      <c r="E8" s="22">
        <v>200</v>
      </c>
    </row>
    <row r="9" spans="1:5" x14ac:dyDescent="0.3">
      <c r="D9" s="22" t="s">
        <v>114</v>
      </c>
      <c r="E9" s="22">
        <v>44</v>
      </c>
    </row>
    <row r="10" spans="1:5" x14ac:dyDescent="0.3">
      <c r="D10" s="22" t="s">
        <v>115</v>
      </c>
      <c r="E10" s="22">
        <v>552</v>
      </c>
    </row>
    <row r="11" spans="1:5" ht="60" customHeight="1" x14ac:dyDescent="0.3">
      <c r="D11" s="22" t="s">
        <v>115</v>
      </c>
      <c r="E11" s="22">
        <v>412</v>
      </c>
    </row>
    <row r="12" spans="1:5" x14ac:dyDescent="0.3">
      <c r="D12" s="22" t="s">
        <v>113</v>
      </c>
      <c r="E12" s="22">
        <v>14</v>
      </c>
    </row>
    <row r="15" spans="1:5" x14ac:dyDescent="0.3">
      <c r="C15" s="38" t="s">
        <v>77</v>
      </c>
      <c r="D15" s="38" t="s">
        <v>67</v>
      </c>
    </row>
    <row r="16" spans="1:5" x14ac:dyDescent="0.3">
      <c r="C16" s="22" t="s">
        <v>73</v>
      </c>
      <c r="D16" s="22" t="s">
        <v>61</v>
      </c>
    </row>
    <row r="17" spans="2:4" x14ac:dyDescent="0.3">
      <c r="C17" s="22" t="s">
        <v>75</v>
      </c>
      <c r="D17" s="22" t="s">
        <v>61</v>
      </c>
    </row>
    <row r="18" spans="2:4" x14ac:dyDescent="0.3">
      <c r="C18" s="22" t="s">
        <v>76</v>
      </c>
      <c r="D18" s="22" t="s">
        <v>62</v>
      </c>
    </row>
    <row r="19" spans="2:4" x14ac:dyDescent="0.3">
      <c r="C19" s="22" t="s">
        <v>72</v>
      </c>
      <c r="D19" s="22" t="s">
        <v>62</v>
      </c>
    </row>
    <row r="20" spans="2:4" x14ac:dyDescent="0.3">
      <c r="C20" s="22" t="s">
        <v>70</v>
      </c>
      <c r="D20" s="22" t="s">
        <v>63</v>
      </c>
    </row>
    <row r="21" spans="2:4" x14ac:dyDescent="0.3">
      <c r="C21" s="22" t="s">
        <v>74</v>
      </c>
      <c r="D21" s="22" t="s">
        <v>63</v>
      </c>
    </row>
    <row r="22" spans="2:4" x14ac:dyDescent="0.3">
      <c r="C22" s="22" t="s">
        <v>71</v>
      </c>
      <c r="D22" s="22" t="s">
        <v>63</v>
      </c>
    </row>
    <row r="25" spans="2:4" x14ac:dyDescent="0.3">
      <c r="B25" s="21" t="s">
        <v>56</v>
      </c>
    </row>
    <row r="26" spans="2:4" x14ac:dyDescent="0.3">
      <c r="B26" s="21" t="s">
        <v>57</v>
      </c>
    </row>
    <row r="27" spans="2:4" ht="28.8" x14ac:dyDescent="0.3">
      <c r="B27" s="20" t="s">
        <v>69</v>
      </c>
    </row>
    <row r="28" spans="2:4" x14ac:dyDescent="0.3">
      <c r="B28" s="21" t="s">
        <v>64</v>
      </c>
    </row>
    <row r="29" spans="2:4" ht="28.8" x14ac:dyDescent="0.3">
      <c r="B29" s="21" t="s">
        <v>65</v>
      </c>
    </row>
    <row r="30" spans="2:4" x14ac:dyDescent="0.3">
      <c r="B30" s="20" t="s">
        <v>66</v>
      </c>
    </row>
    <row r="33" spans="2:2" x14ac:dyDescent="0.3">
      <c r="B33" s="23" t="s">
        <v>54</v>
      </c>
    </row>
    <row r="34" spans="2:2" ht="28.8" x14ac:dyDescent="0.3">
      <c r="B34" s="20" t="s">
        <v>55</v>
      </c>
    </row>
    <row r="35" spans="2:2" x14ac:dyDescent="0.3">
      <c r="B35" s="20" t="s">
        <v>58</v>
      </c>
    </row>
  </sheetData>
  <sortState xmlns:xlrd2="http://schemas.microsoft.com/office/spreadsheetml/2017/richdata2" ref="C16:D22">
    <sortCondition ref="D16:D22" customList="ALTO,MEDIO,BASSO"/>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C5D2-B3AA-4CA8-ABFE-31AE579FB22E}">
  <dimension ref="B2:L65"/>
  <sheetViews>
    <sheetView topLeftCell="A46" workbookViewId="0">
      <selection activeCell="E49" sqref="E49"/>
    </sheetView>
  </sheetViews>
  <sheetFormatPr defaultRowHeight="14.4" x14ac:dyDescent="0.3"/>
  <cols>
    <col min="2" max="2" width="59.5546875" bestFit="1" customWidth="1"/>
    <col min="3" max="3" width="11.109375" customWidth="1"/>
    <col min="5" max="5" width="16" customWidth="1"/>
    <col min="6" max="6" width="15.5546875" customWidth="1"/>
    <col min="9" max="9" width="14.109375" bestFit="1" customWidth="1"/>
    <col min="10" max="10" width="8.5546875" bestFit="1" customWidth="1"/>
    <col min="11" max="11" width="7.21875" bestFit="1" customWidth="1"/>
  </cols>
  <sheetData>
    <row r="2" spans="2:8" ht="31.2" x14ac:dyDescent="0.6">
      <c r="B2" s="27" t="s">
        <v>81</v>
      </c>
    </row>
    <row r="5" spans="2:8" ht="17.399999999999999" x14ac:dyDescent="0.3">
      <c r="B5" s="25" t="s">
        <v>79</v>
      </c>
      <c r="C5" s="25"/>
      <c r="D5" s="26"/>
      <c r="E5" s="26"/>
      <c r="F5" s="26"/>
      <c r="G5" s="26"/>
      <c r="H5" s="26"/>
    </row>
    <row r="6" spans="2:8" ht="17.399999999999999" x14ac:dyDescent="0.3">
      <c r="B6" s="25" t="s">
        <v>80</v>
      </c>
      <c r="C6" s="25"/>
      <c r="D6" s="26"/>
      <c r="E6" s="26"/>
      <c r="F6" s="26"/>
      <c r="G6" s="26"/>
      <c r="H6" s="26"/>
    </row>
    <row r="10" spans="2:8" ht="18" x14ac:dyDescent="0.35">
      <c r="B10" s="29" t="s">
        <v>82</v>
      </c>
      <c r="C10" s="28"/>
      <c r="D10" s="28"/>
      <c r="E10" s="28"/>
      <c r="F10" s="28"/>
      <c r="G10" s="28"/>
      <c r="H10" s="28"/>
    </row>
    <row r="11" spans="2:8" ht="18" x14ac:dyDescent="0.35">
      <c r="B11" s="28" t="s">
        <v>83</v>
      </c>
      <c r="C11" s="28" t="s">
        <v>84</v>
      </c>
      <c r="D11" s="28"/>
      <c r="E11" s="28"/>
      <c r="F11" s="28"/>
      <c r="G11" s="28"/>
      <c r="H11" s="28"/>
    </row>
    <row r="12" spans="2:8" ht="18" x14ac:dyDescent="0.35">
      <c r="B12" s="28" t="s">
        <v>85</v>
      </c>
      <c r="C12" s="28" t="s">
        <v>86</v>
      </c>
      <c r="D12" s="28"/>
      <c r="E12" s="28"/>
      <c r="F12" s="28"/>
      <c r="G12" s="28"/>
      <c r="H12" s="28"/>
    </row>
    <row r="13" spans="2:8" ht="18" x14ac:dyDescent="0.35">
      <c r="B13" s="28" t="s">
        <v>87</v>
      </c>
      <c r="C13" s="28" t="s">
        <v>88</v>
      </c>
      <c r="D13" s="28"/>
      <c r="E13" s="28"/>
      <c r="F13" s="28"/>
      <c r="G13" s="28"/>
      <c r="H13" s="28"/>
    </row>
    <row r="14" spans="2:8" ht="18" x14ac:dyDescent="0.35">
      <c r="B14" s="28" t="s">
        <v>89</v>
      </c>
      <c r="C14" s="28" t="s">
        <v>90</v>
      </c>
      <c r="D14" s="28"/>
      <c r="E14" s="28"/>
      <c r="F14" s="28"/>
      <c r="G14" s="28"/>
      <c r="H14" s="28"/>
    </row>
    <row r="15" spans="2:8" ht="18" x14ac:dyDescent="0.35">
      <c r="B15" s="28" t="s">
        <v>91</v>
      </c>
      <c r="C15" s="28" t="s">
        <v>408</v>
      </c>
      <c r="D15" s="28"/>
      <c r="E15" s="28"/>
      <c r="F15" s="28"/>
      <c r="G15" s="28"/>
      <c r="H15" s="28"/>
    </row>
    <row r="16" spans="2:8" ht="18" x14ac:dyDescent="0.35">
      <c r="B16" s="28"/>
      <c r="C16" s="28"/>
      <c r="D16" s="28"/>
      <c r="E16" s="28"/>
      <c r="F16" s="28"/>
      <c r="G16" s="28"/>
      <c r="H16" s="28"/>
    </row>
    <row r="17" spans="2:12" ht="18" x14ac:dyDescent="0.35">
      <c r="B17" s="28" t="s">
        <v>92</v>
      </c>
      <c r="C17" s="28" t="s">
        <v>93</v>
      </c>
      <c r="D17" s="28"/>
      <c r="E17" s="28"/>
      <c r="F17" s="28"/>
      <c r="G17" s="28"/>
      <c r="H17" s="28"/>
    </row>
    <row r="18" spans="2:12" ht="18" x14ac:dyDescent="0.35">
      <c r="C18" s="28" t="s">
        <v>403</v>
      </c>
    </row>
    <row r="19" spans="2:12" ht="15" thickBot="1" x14ac:dyDescent="0.35"/>
    <row r="20" spans="2:12" ht="28.8" x14ac:dyDescent="0.3">
      <c r="D20" s="8" t="s">
        <v>399</v>
      </c>
      <c r="E20" s="10"/>
      <c r="I20" s="31" t="s">
        <v>94</v>
      </c>
      <c r="J20" s="32" t="s">
        <v>95</v>
      </c>
      <c r="K20" s="31" t="s">
        <v>96</v>
      </c>
    </row>
    <row r="21" spans="2:12" ht="15" thickBot="1" x14ac:dyDescent="0.35">
      <c r="D21" s="17" t="s">
        <v>400</v>
      </c>
      <c r="E21" s="16"/>
      <c r="I21" s="22" t="s">
        <v>101</v>
      </c>
      <c r="J21" s="22" t="s">
        <v>102</v>
      </c>
      <c r="K21" s="30">
        <v>6328</v>
      </c>
    </row>
    <row r="22" spans="2:12" ht="15" thickBot="1" x14ac:dyDescent="0.35">
      <c r="I22" s="22" t="s">
        <v>103</v>
      </c>
      <c r="J22" s="22" t="s">
        <v>100</v>
      </c>
      <c r="K22" s="30">
        <v>6544</v>
      </c>
    </row>
    <row r="23" spans="2:12" x14ac:dyDescent="0.3">
      <c r="C23" s="20"/>
      <c r="D23" s="8" t="s">
        <v>404</v>
      </c>
      <c r="E23" s="10"/>
    </row>
    <row r="24" spans="2:12" ht="15" thickBot="1" x14ac:dyDescent="0.35">
      <c r="D24" s="17" t="s">
        <v>405</v>
      </c>
      <c r="E24" s="16"/>
    </row>
    <row r="25" spans="2:12" x14ac:dyDescent="0.3">
      <c r="B25" s="125" t="s">
        <v>94</v>
      </c>
      <c r="C25" s="125" t="s">
        <v>95</v>
      </c>
      <c r="D25" s="125" t="s">
        <v>96</v>
      </c>
    </row>
    <row r="26" spans="2:12" x14ac:dyDescent="0.3">
      <c r="C26" s="125" t="str">
        <f>"=gio*"</f>
        <v>=gio*</v>
      </c>
    </row>
    <row r="28" spans="2:12" x14ac:dyDescent="0.3">
      <c r="J28" s="34"/>
      <c r="K28" s="34"/>
      <c r="L28" s="34"/>
    </row>
    <row r="29" spans="2:12" ht="28.8" x14ac:dyDescent="0.3">
      <c r="B29" s="31" t="s">
        <v>94</v>
      </c>
      <c r="C29" s="32" t="s">
        <v>95</v>
      </c>
      <c r="D29" s="31" t="s">
        <v>96</v>
      </c>
      <c r="F29" s="31" t="s">
        <v>94</v>
      </c>
      <c r="G29" s="32" t="s">
        <v>95</v>
      </c>
      <c r="H29" s="31" t="s">
        <v>96</v>
      </c>
      <c r="J29" s="34"/>
      <c r="K29" s="35"/>
      <c r="L29" s="34"/>
    </row>
    <row r="30" spans="2:12" x14ac:dyDescent="0.3">
      <c r="B30" s="22" t="s">
        <v>97</v>
      </c>
      <c r="C30" s="22" t="s">
        <v>98</v>
      </c>
      <c r="D30" s="30">
        <v>5122</v>
      </c>
      <c r="F30" s="22" t="s">
        <v>99</v>
      </c>
      <c r="G30" s="22" t="s">
        <v>100</v>
      </c>
      <c r="H30" s="30">
        <v>450</v>
      </c>
      <c r="J30" s="34"/>
      <c r="K30" s="34"/>
      <c r="L30" s="36"/>
    </row>
    <row r="31" spans="2:12" x14ac:dyDescent="0.3">
      <c r="B31" s="22" t="s">
        <v>99</v>
      </c>
      <c r="C31" s="22" t="s">
        <v>100</v>
      </c>
      <c r="D31" s="30">
        <v>450</v>
      </c>
      <c r="F31" s="22" t="s">
        <v>101</v>
      </c>
      <c r="G31" s="22" t="s">
        <v>102</v>
      </c>
      <c r="H31" s="30">
        <v>6328</v>
      </c>
      <c r="J31" s="34"/>
      <c r="K31" s="34"/>
      <c r="L31" s="36"/>
    </row>
    <row r="32" spans="2:12" x14ac:dyDescent="0.3">
      <c r="B32" s="22" t="s">
        <v>101</v>
      </c>
      <c r="C32" s="22" t="s">
        <v>102</v>
      </c>
      <c r="D32" s="30">
        <v>6328</v>
      </c>
      <c r="F32" s="22" t="s">
        <v>103</v>
      </c>
      <c r="G32" s="22" t="s">
        <v>100</v>
      </c>
      <c r="H32" s="30">
        <v>6544</v>
      </c>
      <c r="J32" s="34"/>
      <c r="K32" s="34"/>
      <c r="L32" s="36"/>
    </row>
    <row r="33" spans="2:10" x14ac:dyDescent="0.3">
      <c r="B33" s="22" t="s">
        <v>103</v>
      </c>
      <c r="C33" s="22" t="s">
        <v>100</v>
      </c>
      <c r="D33" s="30">
        <v>6544</v>
      </c>
    </row>
    <row r="34" spans="2:10" x14ac:dyDescent="0.3">
      <c r="B34" s="22" t="s">
        <v>99</v>
      </c>
      <c r="C34" s="22" t="s">
        <v>401</v>
      </c>
      <c r="D34" s="30">
        <v>4500</v>
      </c>
      <c r="J34" s="34"/>
    </row>
    <row r="35" spans="2:10" x14ac:dyDescent="0.3">
      <c r="J35" s="34"/>
    </row>
    <row r="36" spans="2:10" ht="15" x14ac:dyDescent="0.35">
      <c r="B36" s="33" t="s">
        <v>104</v>
      </c>
      <c r="J36" s="34"/>
    </row>
    <row r="37" spans="2:10" x14ac:dyDescent="0.3">
      <c r="J37" s="34"/>
    </row>
    <row r="38" spans="2:10" x14ac:dyDescent="0.3">
      <c r="B38" s="125" t="s">
        <v>94</v>
      </c>
      <c r="C38" s="125" t="s">
        <v>95</v>
      </c>
      <c r="D38" s="125" t="s">
        <v>96</v>
      </c>
      <c r="J38" s="34"/>
    </row>
    <row r="39" spans="2:10" x14ac:dyDescent="0.3">
      <c r="C39" t="str">
        <f>"=Giorgi"</f>
        <v>=Giorgi</v>
      </c>
      <c r="J39" s="34"/>
    </row>
    <row r="40" spans="2:10" x14ac:dyDescent="0.3">
      <c r="C40" t="str">
        <f>"=Barbariol"</f>
        <v>=Barbariol</v>
      </c>
      <c r="J40" s="34"/>
    </row>
    <row r="41" spans="2:10" ht="15" x14ac:dyDescent="0.35">
      <c r="B41" s="33" t="s">
        <v>105</v>
      </c>
      <c r="J41" s="34"/>
    </row>
    <row r="42" spans="2:10" x14ac:dyDescent="0.3">
      <c r="B42" s="125" t="s">
        <v>94</v>
      </c>
      <c r="C42" s="125" t="s">
        <v>95</v>
      </c>
      <c r="D42" s="125" t="s">
        <v>96</v>
      </c>
      <c r="J42" s="34"/>
    </row>
    <row r="43" spans="2:10" x14ac:dyDescent="0.3">
      <c r="B43" t="str">
        <f>"=Prodotti agricoli"</f>
        <v>=Prodotti agricoli</v>
      </c>
      <c r="D43" t="s">
        <v>396</v>
      </c>
      <c r="J43" s="34"/>
    </row>
    <row r="44" spans="2:10" x14ac:dyDescent="0.3">
      <c r="J44" s="34"/>
    </row>
    <row r="45" spans="2:10" ht="15" x14ac:dyDescent="0.35">
      <c r="B45" s="33" t="s">
        <v>106</v>
      </c>
      <c r="J45" s="34"/>
    </row>
    <row r="46" spans="2:10" x14ac:dyDescent="0.3">
      <c r="J46" s="34"/>
    </row>
    <row r="47" spans="2:10" x14ac:dyDescent="0.3">
      <c r="B47" s="125" t="s">
        <v>94</v>
      </c>
      <c r="C47" s="125" t="s">
        <v>95</v>
      </c>
      <c r="D47" s="125" t="s">
        <v>96</v>
      </c>
      <c r="J47" s="34"/>
    </row>
    <row r="48" spans="2:10" x14ac:dyDescent="0.3">
      <c r="B48" t="str">
        <f>"=Prodotti agricoli"</f>
        <v>=Prodotti agricoli</v>
      </c>
      <c r="J48" s="34"/>
    </row>
    <row r="49" spans="2:10" ht="15" x14ac:dyDescent="0.35">
      <c r="B49" s="33"/>
      <c r="C49" t="str">
        <f>"=Barbariol"</f>
        <v>=Barbariol</v>
      </c>
      <c r="J49" s="34"/>
    </row>
    <row r="50" spans="2:10" x14ac:dyDescent="0.3">
      <c r="J50" s="34"/>
    </row>
    <row r="51" spans="2:10" x14ac:dyDescent="0.3">
      <c r="J51" s="34"/>
    </row>
    <row r="52" spans="2:10" x14ac:dyDescent="0.3">
      <c r="J52" s="34"/>
    </row>
    <row r="53" spans="2:10" ht="15" x14ac:dyDescent="0.35">
      <c r="B53" s="33" t="s">
        <v>107</v>
      </c>
      <c r="J53" s="34"/>
    </row>
    <row r="54" spans="2:10" x14ac:dyDescent="0.3">
      <c r="B54" s="125" t="s">
        <v>94</v>
      </c>
      <c r="C54" s="125" t="s">
        <v>95</v>
      </c>
      <c r="D54" s="125" t="s">
        <v>96</v>
      </c>
      <c r="J54" s="34"/>
    </row>
    <row r="55" spans="2:10" x14ac:dyDescent="0.3">
      <c r="C55" t="str">
        <f>"=Giorgi"</f>
        <v>=Giorgi</v>
      </c>
      <c r="D55" t="s">
        <v>397</v>
      </c>
      <c r="J55" s="34"/>
    </row>
    <row r="56" spans="2:10" x14ac:dyDescent="0.3">
      <c r="C56" t="str">
        <f>"=Barbariol"</f>
        <v>=Barbariol</v>
      </c>
      <c r="D56" t="s">
        <v>398</v>
      </c>
      <c r="J56" s="34"/>
    </row>
    <row r="57" spans="2:10" x14ac:dyDescent="0.3">
      <c r="J57" s="34"/>
    </row>
    <row r="58" spans="2:10" x14ac:dyDescent="0.3">
      <c r="B58" t="s">
        <v>108</v>
      </c>
      <c r="J58" s="34"/>
    </row>
    <row r="59" spans="2:10" x14ac:dyDescent="0.3">
      <c r="J59" s="34"/>
    </row>
    <row r="60" spans="2:10" x14ac:dyDescent="0.3">
      <c r="B60" s="125" t="s">
        <v>94</v>
      </c>
      <c r="C60" s="125" t="s">
        <v>95</v>
      </c>
      <c r="D60" s="125" t="s">
        <v>96</v>
      </c>
    </row>
    <row r="61" spans="2:10" x14ac:dyDescent="0.3">
      <c r="B61" s="125"/>
      <c r="C61" s="125" t="str">
        <f>"=?a*"</f>
        <v>=?a*</v>
      </c>
      <c r="D61" s="125"/>
    </row>
    <row r="63" spans="2:10" x14ac:dyDescent="0.3">
      <c r="B63" t="s">
        <v>402</v>
      </c>
    </row>
    <row r="64" spans="2:10" x14ac:dyDescent="0.3">
      <c r="B64" s="125" t="s">
        <v>94</v>
      </c>
      <c r="C64" s="125" t="s">
        <v>95</v>
      </c>
      <c r="D64" s="125" t="s">
        <v>96</v>
      </c>
    </row>
    <row r="65" spans="2:4" x14ac:dyDescent="0.3">
      <c r="B65" s="125"/>
      <c r="C65" s="125" t="str">
        <f>"=gio*"</f>
        <v>=gio*</v>
      </c>
      <c r="D65" s="12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6E7B-F33A-45FA-8DF3-BC56A0366D27}">
  <dimension ref="A1:R73"/>
  <sheetViews>
    <sheetView topLeftCell="A34" workbookViewId="0">
      <selection activeCell="A72" sqref="A72"/>
    </sheetView>
  </sheetViews>
  <sheetFormatPr defaultRowHeight="14.4" x14ac:dyDescent="0.3"/>
  <cols>
    <col min="1" max="1" width="11.44140625" bestFit="1" customWidth="1"/>
    <col min="6" max="6" width="10.6640625" customWidth="1"/>
    <col min="10" max="10" width="13.44140625" bestFit="1" customWidth="1"/>
    <col min="12" max="12" width="16.44140625" bestFit="1" customWidth="1"/>
    <col min="14" max="14" width="10.77734375" customWidth="1"/>
    <col min="15" max="15" width="14.109375" bestFit="1" customWidth="1"/>
    <col min="17" max="17" width="13.77734375" bestFit="1" customWidth="1"/>
  </cols>
  <sheetData>
    <row r="1" spans="1:18" ht="18" x14ac:dyDescent="0.35">
      <c r="A1" s="71">
        <v>52</v>
      </c>
      <c r="B1" s="141" t="s">
        <v>193</v>
      </c>
      <c r="C1" s="141"/>
      <c r="D1" s="141"/>
      <c r="E1" s="141"/>
      <c r="F1" s="141"/>
      <c r="G1" s="141"/>
      <c r="H1" s="141"/>
      <c r="I1" s="141"/>
      <c r="J1" t="s">
        <v>146</v>
      </c>
      <c r="K1" s="50">
        <v>1000</v>
      </c>
      <c r="P1" s="51"/>
      <c r="Q1" s="52" t="s">
        <v>147</v>
      </c>
      <c r="R1" s="51">
        <f>COUNTIF(R4:R15,"=ALTE")</f>
        <v>10</v>
      </c>
    </row>
    <row r="2" spans="1:18" ht="15" thickBot="1" x14ac:dyDescent="0.35">
      <c r="A2" t="str">
        <f>IF(A1&gt;10,"superato","non superato")</f>
        <v>superato</v>
      </c>
      <c r="P2" s="51"/>
      <c r="Q2" s="52" t="s">
        <v>148</v>
      </c>
      <c r="R2" s="51">
        <f>COUNTIF(R4:R15,"=BASSE")</f>
        <v>2</v>
      </c>
    </row>
    <row r="3" spans="1:18" ht="43.2" customHeight="1" x14ac:dyDescent="0.3">
      <c r="A3" s="70" t="s">
        <v>200</v>
      </c>
      <c r="J3" s="53" t="s">
        <v>149</v>
      </c>
      <c r="K3" s="54" t="s">
        <v>150</v>
      </c>
      <c r="L3" s="54" t="s">
        <v>151</v>
      </c>
      <c r="M3" s="54" t="s">
        <v>152</v>
      </c>
      <c r="N3" s="54" t="s">
        <v>153</v>
      </c>
      <c r="O3" s="54" t="s">
        <v>154</v>
      </c>
      <c r="P3" s="54" t="s">
        <v>155</v>
      </c>
      <c r="Q3" s="55" t="s">
        <v>156</v>
      </c>
      <c r="R3" s="56" t="s">
        <v>157</v>
      </c>
    </row>
    <row r="4" spans="1:18" x14ac:dyDescent="0.3">
      <c r="A4" s="18" t="s">
        <v>194</v>
      </c>
      <c r="J4" s="57" t="s">
        <v>158</v>
      </c>
      <c r="K4" s="22" t="s">
        <v>159</v>
      </c>
      <c r="L4" s="22" t="s">
        <v>160</v>
      </c>
      <c r="M4" s="22">
        <v>75</v>
      </c>
      <c r="N4" s="58">
        <v>50</v>
      </c>
      <c r="O4" s="58">
        <f t="shared" ref="O4:O15" si="0">M4*N4</f>
        <v>3750</v>
      </c>
      <c r="P4" s="58">
        <f t="shared" ref="P4:P15" si="1">O4*$B$2%</f>
        <v>0</v>
      </c>
      <c r="Q4" s="58">
        <f t="shared" ref="Q4:Q15" si="2">O4-P4</f>
        <v>3750</v>
      </c>
      <c r="R4" s="44" t="str">
        <f>IF(Q4&gt;$K$1,"ALTE","BASSE")</f>
        <v>ALTE</v>
      </c>
    </row>
    <row r="5" spans="1:18" x14ac:dyDescent="0.3">
      <c r="A5" t="s">
        <v>201</v>
      </c>
      <c r="J5" s="57" t="s">
        <v>161</v>
      </c>
      <c r="K5" s="22" t="s">
        <v>159</v>
      </c>
      <c r="L5" s="22" t="s">
        <v>160</v>
      </c>
      <c r="M5" s="22">
        <v>15</v>
      </c>
      <c r="N5" s="58">
        <v>50</v>
      </c>
      <c r="O5" s="58">
        <f t="shared" si="0"/>
        <v>750</v>
      </c>
      <c r="P5" s="58">
        <f t="shared" si="1"/>
        <v>0</v>
      </c>
      <c r="Q5" s="58">
        <f t="shared" si="2"/>
        <v>750</v>
      </c>
      <c r="R5" s="44" t="str">
        <f t="shared" ref="R5:R15" si="3">IF(Q5&gt;$K$1,"ALTE","BASSE")</f>
        <v>BASSE</v>
      </c>
    </row>
    <row r="6" spans="1:18" x14ac:dyDescent="0.3">
      <c r="A6" t="s">
        <v>195</v>
      </c>
      <c r="J6" s="57" t="s">
        <v>162</v>
      </c>
      <c r="K6" s="22" t="s">
        <v>159</v>
      </c>
      <c r="L6" s="22" t="s">
        <v>160</v>
      </c>
      <c r="M6" s="22">
        <v>20</v>
      </c>
      <c r="N6" s="58">
        <v>50</v>
      </c>
      <c r="O6" s="58">
        <f t="shared" si="0"/>
        <v>1000</v>
      </c>
      <c r="P6" s="58">
        <f t="shared" si="1"/>
        <v>0</v>
      </c>
      <c r="Q6" s="58">
        <f t="shared" si="2"/>
        <v>1000</v>
      </c>
      <c r="R6" s="44" t="str">
        <f t="shared" si="3"/>
        <v>BASSE</v>
      </c>
    </row>
    <row r="7" spans="1:18" x14ac:dyDescent="0.3">
      <c r="A7" t="s">
        <v>196</v>
      </c>
      <c r="J7" s="57" t="s">
        <v>163</v>
      </c>
      <c r="K7" s="22" t="s">
        <v>164</v>
      </c>
      <c r="L7" s="22" t="s">
        <v>165</v>
      </c>
      <c r="M7" s="22">
        <v>4</v>
      </c>
      <c r="N7" s="58">
        <v>800</v>
      </c>
      <c r="O7" s="58">
        <f t="shared" si="0"/>
        <v>3200</v>
      </c>
      <c r="P7" s="58">
        <f t="shared" si="1"/>
        <v>0</v>
      </c>
      <c r="Q7" s="58">
        <f t="shared" si="2"/>
        <v>3200</v>
      </c>
      <c r="R7" s="44" t="str">
        <f t="shared" si="3"/>
        <v>ALTE</v>
      </c>
    </row>
    <row r="8" spans="1:18" x14ac:dyDescent="0.3">
      <c r="A8" t="s">
        <v>197</v>
      </c>
      <c r="J8" s="57" t="s">
        <v>166</v>
      </c>
      <c r="K8" s="22" t="s">
        <v>164</v>
      </c>
      <c r="L8" s="22" t="s">
        <v>165</v>
      </c>
      <c r="M8" s="22">
        <v>7</v>
      </c>
      <c r="N8" s="58">
        <v>800</v>
      </c>
      <c r="O8" s="58">
        <f t="shared" si="0"/>
        <v>5600</v>
      </c>
      <c r="P8" s="58">
        <f t="shared" si="1"/>
        <v>0</v>
      </c>
      <c r="Q8" s="58">
        <f t="shared" si="2"/>
        <v>5600</v>
      </c>
      <c r="R8" s="44" t="str">
        <f t="shared" si="3"/>
        <v>ALTE</v>
      </c>
    </row>
    <row r="9" spans="1:18" x14ac:dyDescent="0.3">
      <c r="A9" t="s">
        <v>202</v>
      </c>
      <c r="J9" s="57" t="s">
        <v>167</v>
      </c>
      <c r="K9" s="22" t="s">
        <v>164</v>
      </c>
      <c r="L9" s="22" t="s">
        <v>165</v>
      </c>
      <c r="M9" s="22">
        <v>5</v>
      </c>
      <c r="N9" s="58">
        <v>800</v>
      </c>
      <c r="O9" s="58">
        <f t="shared" si="0"/>
        <v>4000</v>
      </c>
      <c r="P9" s="58">
        <f t="shared" si="1"/>
        <v>0</v>
      </c>
      <c r="Q9" s="58">
        <f t="shared" si="2"/>
        <v>4000</v>
      </c>
      <c r="R9" s="44" t="str">
        <f t="shared" si="3"/>
        <v>ALTE</v>
      </c>
    </row>
    <row r="10" spans="1:18" x14ac:dyDescent="0.3">
      <c r="A10" t="s">
        <v>203</v>
      </c>
      <c r="J10" s="57" t="s">
        <v>168</v>
      </c>
      <c r="K10" s="22" t="s">
        <v>169</v>
      </c>
      <c r="L10" s="22" t="s">
        <v>165</v>
      </c>
      <c r="M10" s="22">
        <v>9</v>
      </c>
      <c r="N10" s="58">
        <v>600</v>
      </c>
      <c r="O10" s="58">
        <f t="shared" si="0"/>
        <v>5400</v>
      </c>
      <c r="P10" s="58">
        <f t="shared" si="1"/>
        <v>0</v>
      </c>
      <c r="Q10" s="58">
        <f t="shared" si="2"/>
        <v>5400</v>
      </c>
      <c r="R10" s="44" t="str">
        <f t="shared" si="3"/>
        <v>ALTE</v>
      </c>
    </row>
    <row r="11" spans="1:18" x14ac:dyDescent="0.3">
      <c r="A11" s="142" t="s">
        <v>204</v>
      </c>
      <c r="B11" s="142"/>
      <c r="C11" s="142"/>
      <c r="D11" s="142"/>
      <c r="E11" s="142"/>
      <c r="F11" s="142"/>
      <c r="G11" s="142"/>
      <c r="H11" s="142"/>
      <c r="I11" s="143"/>
      <c r="J11" s="57" t="s">
        <v>170</v>
      </c>
      <c r="K11" s="22" t="s">
        <v>169</v>
      </c>
      <c r="L11" s="22" t="s">
        <v>165</v>
      </c>
      <c r="M11" s="22">
        <v>12</v>
      </c>
      <c r="N11" s="58">
        <v>600</v>
      </c>
      <c r="O11" s="58">
        <f t="shared" si="0"/>
        <v>7200</v>
      </c>
      <c r="P11" s="58">
        <f t="shared" si="1"/>
        <v>0</v>
      </c>
      <c r="Q11" s="58">
        <f t="shared" si="2"/>
        <v>7200</v>
      </c>
      <c r="R11" s="44" t="str">
        <f t="shared" si="3"/>
        <v>ALTE</v>
      </c>
    </row>
    <row r="12" spans="1:18" x14ac:dyDescent="0.3">
      <c r="J12" s="57" t="s">
        <v>171</v>
      </c>
      <c r="K12" s="22" t="s">
        <v>169</v>
      </c>
      <c r="L12" s="22" t="s">
        <v>165</v>
      </c>
      <c r="M12" s="22">
        <v>10</v>
      </c>
      <c r="N12" s="58">
        <v>600</v>
      </c>
      <c r="O12" s="58">
        <f t="shared" si="0"/>
        <v>6000</v>
      </c>
      <c r="P12" s="58">
        <f t="shared" si="1"/>
        <v>0</v>
      </c>
      <c r="Q12" s="58">
        <f t="shared" si="2"/>
        <v>6000</v>
      </c>
      <c r="R12" s="44" t="str">
        <f t="shared" si="3"/>
        <v>ALTE</v>
      </c>
    </row>
    <row r="13" spans="1:18" x14ac:dyDescent="0.3">
      <c r="A13" t="s">
        <v>198</v>
      </c>
      <c r="J13" s="57" t="s">
        <v>172</v>
      </c>
      <c r="K13" s="22" t="s">
        <v>173</v>
      </c>
      <c r="L13" s="22" t="s">
        <v>165</v>
      </c>
      <c r="M13" s="22">
        <v>6</v>
      </c>
      <c r="N13" s="58">
        <v>300</v>
      </c>
      <c r="O13" s="58">
        <f t="shared" si="0"/>
        <v>1800</v>
      </c>
      <c r="P13" s="58">
        <f t="shared" si="1"/>
        <v>0</v>
      </c>
      <c r="Q13" s="58">
        <f t="shared" si="2"/>
        <v>1800</v>
      </c>
      <c r="R13" s="44" t="str">
        <f t="shared" si="3"/>
        <v>ALTE</v>
      </c>
    </row>
    <row r="14" spans="1:18" x14ac:dyDescent="0.3">
      <c r="A14" t="s">
        <v>199</v>
      </c>
      <c r="J14" s="57" t="s">
        <v>174</v>
      </c>
      <c r="K14" s="22" t="s">
        <v>173</v>
      </c>
      <c r="L14" s="22" t="s">
        <v>165</v>
      </c>
      <c r="M14" s="22">
        <v>5</v>
      </c>
      <c r="N14" s="58">
        <v>300</v>
      </c>
      <c r="O14" s="58">
        <f t="shared" si="0"/>
        <v>1500</v>
      </c>
      <c r="P14" s="58">
        <f t="shared" si="1"/>
        <v>0</v>
      </c>
      <c r="Q14" s="58">
        <f t="shared" si="2"/>
        <v>1500</v>
      </c>
      <c r="R14" s="44" t="str">
        <f t="shared" si="3"/>
        <v>ALTE</v>
      </c>
    </row>
    <row r="15" spans="1:18" ht="15" thickBot="1" x14ac:dyDescent="0.35">
      <c r="J15" s="59" t="s">
        <v>175</v>
      </c>
      <c r="K15" s="46" t="s">
        <v>173</v>
      </c>
      <c r="L15" s="46" t="s">
        <v>165</v>
      </c>
      <c r="M15" s="46">
        <v>8</v>
      </c>
      <c r="N15" s="60">
        <v>300</v>
      </c>
      <c r="O15" s="60">
        <f t="shared" si="0"/>
        <v>2400</v>
      </c>
      <c r="P15" s="60">
        <f t="shared" si="1"/>
        <v>0</v>
      </c>
      <c r="Q15" s="60">
        <f t="shared" si="2"/>
        <v>2400</v>
      </c>
      <c r="R15" s="47" t="str">
        <f t="shared" si="3"/>
        <v>ALTE</v>
      </c>
    </row>
    <row r="16" spans="1:18" ht="15" thickBot="1" x14ac:dyDescent="0.35">
      <c r="M16">
        <f>SUM(M4:M15)</f>
        <v>176</v>
      </c>
      <c r="O16" s="61">
        <f>SUM(O4:O15)</f>
        <v>42600</v>
      </c>
      <c r="P16" s="62">
        <f t="shared" ref="P16:Q16" si="4">SUM(P4:P15)</f>
        <v>0</v>
      </c>
      <c r="Q16" s="63">
        <f t="shared" si="4"/>
        <v>42600</v>
      </c>
    </row>
    <row r="17" spans="1:14" x14ac:dyDescent="0.3">
      <c r="B17" s="144" t="s">
        <v>205</v>
      </c>
      <c r="C17" s="144"/>
      <c r="D17" s="144"/>
      <c r="E17" s="144"/>
      <c r="F17" s="144"/>
      <c r="G17" s="144"/>
      <c r="H17" s="144"/>
      <c r="I17" s="144"/>
    </row>
    <row r="19" spans="1:14" ht="15" thickBot="1" x14ac:dyDescent="0.35"/>
    <row r="20" spans="1:14" x14ac:dyDescent="0.3">
      <c r="A20" s="8"/>
      <c r="B20" s="9"/>
      <c r="C20" s="9"/>
      <c r="D20" s="9"/>
      <c r="E20" s="9"/>
      <c r="F20" s="9"/>
      <c r="G20" s="9"/>
      <c r="H20" s="9"/>
      <c r="I20" s="9"/>
      <c r="J20" s="9"/>
      <c r="K20" s="9"/>
      <c r="L20" s="9"/>
      <c r="M20" s="9"/>
      <c r="N20" s="10"/>
    </row>
    <row r="21" spans="1:14" x14ac:dyDescent="0.3">
      <c r="A21" s="130" t="s">
        <v>6</v>
      </c>
      <c r="B21" s="130" t="s">
        <v>7</v>
      </c>
      <c r="C21" s="130" t="s">
        <v>8</v>
      </c>
      <c r="D21" s="130" t="s">
        <v>9</v>
      </c>
      <c r="E21" s="130" t="s">
        <v>177</v>
      </c>
      <c r="F21" s="130" t="s">
        <v>409</v>
      </c>
      <c r="K21" s="137" t="s">
        <v>186</v>
      </c>
      <c r="L21" s="137"/>
      <c r="N21" s="12"/>
    </row>
    <row r="22" spans="1:14" x14ac:dyDescent="0.3">
      <c r="A22" s="22" t="s">
        <v>2</v>
      </c>
      <c r="B22" s="22">
        <v>25</v>
      </c>
      <c r="C22" s="22">
        <v>30</v>
      </c>
      <c r="D22" s="22">
        <v>28</v>
      </c>
      <c r="E22" s="67">
        <f>AVERAGE(B22:D22)</f>
        <v>27.666666666666668</v>
      </c>
      <c r="F22" s="22" t="str">
        <f>IF(E22&gt;=28,"Ottimo",IF(E22&gt;=20,"sufficiente","insufficiente"))</f>
        <v>sufficiente</v>
      </c>
      <c r="N22" s="12"/>
    </row>
    <row r="23" spans="1:14" x14ac:dyDescent="0.3">
      <c r="A23" s="22" t="s">
        <v>3</v>
      </c>
      <c r="B23" s="22">
        <v>18</v>
      </c>
      <c r="C23" s="22">
        <v>20</v>
      </c>
      <c r="D23" s="22">
        <v>22</v>
      </c>
      <c r="E23" s="22">
        <f t="shared" ref="E23:E25" si="5">AVERAGE(B23:D23)</f>
        <v>20</v>
      </c>
      <c r="F23" s="22" t="str">
        <f t="shared" ref="F23:F25" si="6">IF(E23&gt;=28,"Ottimo",IF(E23&gt;=20,"sufficiente","insufficiente"))</f>
        <v>sufficiente</v>
      </c>
      <c r="N23" s="12"/>
    </row>
    <row r="24" spans="1:14" x14ac:dyDescent="0.3">
      <c r="A24" s="22" t="s">
        <v>4</v>
      </c>
      <c r="B24" s="22">
        <v>30</v>
      </c>
      <c r="C24" s="22">
        <v>29</v>
      </c>
      <c r="D24" s="22">
        <v>31</v>
      </c>
      <c r="E24" s="22">
        <f t="shared" si="5"/>
        <v>30</v>
      </c>
      <c r="F24" s="22" t="str">
        <f t="shared" si="6"/>
        <v>Ottimo</v>
      </c>
      <c r="N24" s="12"/>
    </row>
    <row r="25" spans="1:14" x14ac:dyDescent="0.3">
      <c r="A25" s="22" t="s">
        <v>5</v>
      </c>
      <c r="B25" s="22">
        <v>15</v>
      </c>
      <c r="C25" s="22">
        <v>14</v>
      </c>
      <c r="D25" s="22">
        <v>16</v>
      </c>
      <c r="E25" s="22">
        <f t="shared" si="5"/>
        <v>15</v>
      </c>
      <c r="F25" s="22" t="str">
        <f t="shared" si="6"/>
        <v>insufficiente</v>
      </c>
      <c r="N25" s="12"/>
    </row>
    <row r="26" spans="1:14" x14ac:dyDescent="0.3">
      <c r="A26" s="11"/>
      <c r="N26" s="12"/>
    </row>
    <row r="27" spans="1:14" x14ac:dyDescent="0.3">
      <c r="A27" s="11"/>
      <c r="N27" s="12"/>
    </row>
    <row r="28" spans="1:14" x14ac:dyDescent="0.3">
      <c r="A28" s="13" t="s">
        <v>10</v>
      </c>
      <c r="N28" s="12"/>
    </row>
    <row r="29" spans="1:14" x14ac:dyDescent="0.3">
      <c r="A29" s="13" t="s">
        <v>11</v>
      </c>
      <c r="N29" s="12"/>
    </row>
    <row r="30" spans="1:14" x14ac:dyDescent="0.3">
      <c r="A30" s="11"/>
      <c r="N30" s="12"/>
    </row>
    <row r="31" spans="1:14" ht="18" x14ac:dyDescent="0.3">
      <c r="A31" s="14" t="s">
        <v>12</v>
      </c>
      <c r="F31" t="s">
        <v>48</v>
      </c>
      <c r="N31" s="12"/>
    </row>
    <row r="32" spans="1:14" x14ac:dyDescent="0.3">
      <c r="A32" s="13"/>
      <c r="N32" s="12"/>
    </row>
    <row r="33" spans="1:18" x14ac:dyDescent="0.3">
      <c r="A33" s="13" t="s">
        <v>15</v>
      </c>
      <c r="N33" s="12"/>
    </row>
    <row r="34" spans="1:18" x14ac:dyDescent="0.3">
      <c r="A34" s="13" t="s">
        <v>14</v>
      </c>
      <c r="N34" s="12"/>
    </row>
    <row r="35" spans="1:18" x14ac:dyDescent="0.3">
      <c r="A35" s="13" t="s">
        <v>13</v>
      </c>
      <c r="N35" s="12"/>
    </row>
    <row r="36" spans="1:18" x14ac:dyDescent="0.3">
      <c r="A36" s="11"/>
      <c r="N36" s="12"/>
    </row>
    <row r="37" spans="1:18" ht="24" thickBot="1" x14ac:dyDescent="0.5">
      <c r="A37" s="123" t="s">
        <v>16</v>
      </c>
      <c r="B37" s="15"/>
      <c r="C37" s="15"/>
      <c r="D37" s="15"/>
      <c r="E37" s="15"/>
      <c r="F37" s="15"/>
      <c r="G37" s="15"/>
      <c r="H37" s="15"/>
      <c r="I37" s="15"/>
      <c r="J37" s="15"/>
      <c r="K37" s="15"/>
      <c r="L37" s="15"/>
      <c r="M37" s="15"/>
      <c r="N37" s="16"/>
    </row>
    <row r="40" spans="1:18" ht="15" thickBot="1" x14ac:dyDescent="0.35"/>
    <row r="41" spans="1:18" x14ac:dyDescent="0.3">
      <c r="A41" s="8" t="s">
        <v>6</v>
      </c>
      <c r="B41" s="9" t="s">
        <v>22</v>
      </c>
      <c r="C41" s="9" t="s">
        <v>23</v>
      </c>
      <c r="D41" s="9" t="s">
        <v>24</v>
      </c>
      <c r="E41" s="9"/>
      <c r="F41" s="9" t="s">
        <v>27</v>
      </c>
      <c r="G41" s="9" t="s">
        <v>26</v>
      </c>
      <c r="H41" s="9" t="s">
        <v>29</v>
      </c>
      <c r="I41" s="9" t="s">
        <v>28</v>
      </c>
      <c r="J41" s="9" t="s">
        <v>30</v>
      </c>
      <c r="K41" s="9" t="s">
        <v>31</v>
      </c>
      <c r="L41" s="9"/>
      <c r="M41" s="9"/>
      <c r="N41" s="10"/>
    </row>
    <row r="42" spans="1:18" x14ac:dyDescent="0.3">
      <c r="A42" s="11" t="s">
        <v>40</v>
      </c>
      <c r="B42" s="132" t="s">
        <v>25</v>
      </c>
      <c r="C42" s="132" t="s">
        <v>25</v>
      </c>
      <c r="D42" s="132" t="s">
        <v>25</v>
      </c>
      <c r="F42" t="str">
        <f>IF(AND(B42="x",C42="",D42=""),1,"")</f>
        <v/>
      </c>
      <c r="G42" t="str">
        <f>IF(AND(B42="",C42="X",D42=""),1,"")</f>
        <v/>
      </c>
      <c r="L42" s="137" t="s">
        <v>187</v>
      </c>
      <c r="M42" s="137"/>
      <c r="N42" s="138"/>
      <c r="O42" s="139" t="s">
        <v>190</v>
      </c>
      <c r="P42" s="140"/>
      <c r="Q42" s="140"/>
      <c r="R42" s="140"/>
    </row>
    <row r="43" spans="1:18" x14ac:dyDescent="0.3">
      <c r="A43" s="11" t="s">
        <v>41</v>
      </c>
      <c r="B43" s="132"/>
      <c r="C43" s="132"/>
      <c r="D43" s="132" t="s">
        <v>25</v>
      </c>
      <c r="F43" t="str">
        <f t="shared" ref="F43:F55" si="7">IF(AND(B43="x",C43="",D43=""),1,"")</f>
        <v/>
      </c>
      <c r="G43" t="str">
        <f t="shared" ref="G43:G55" si="8">IF(AND(B43="",C43="X",D43=""),1,"")</f>
        <v/>
      </c>
      <c r="N43" s="12"/>
    </row>
    <row r="44" spans="1:18" x14ac:dyDescent="0.3">
      <c r="A44" s="11" t="s">
        <v>42</v>
      </c>
      <c r="B44" s="132"/>
      <c r="C44" s="132" t="s">
        <v>25</v>
      </c>
      <c r="D44" s="132"/>
      <c r="F44" t="str">
        <f t="shared" si="7"/>
        <v/>
      </c>
      <c r="G44">
        <f t="shared" si="8"/>
        <v>1</v>
      </c>
      <c r="N44" s="12"/>
    </row>
    <row r="45" spans="1:18" x14ac:dyDescent="0.3">
      <c r="A45" s="11" t="s">
        <v>43</v>
      </c>
      <c r="B45" s="132" t="s">
        <v>25</v>
      </c>
      <c r="C45" s="132"/>
      <c r="D45" s="132"/>
      <c r="F45">
        <f t="shared" si="7"/>
        <v>1</v>
      </c>
      <c r="G45" t="str">
        <f t="shared" si="8"/>
        <v/>
      </c>
      <c r="N45" s="12"/>
    </row>
    <row r="46" spans="1:18" x14ac:dyDescent="0.3">
      <c r="A46" s="11" t="s">
        <v>44</v>
      </c>
      <c r="B46" s="132" t="s">
        <v>25</v>
      </c>
      <c r="C46" s="132" t="s">
        <v>25</v>
      </c>
      <c r="D46" s="132"/>
      <c r="F46" t="str">
        <f t="shared" si="7"/>
        <v/>
      </c>
      <c r="G46" t="str">
        <f t="shared" si="8"/>
        <v/>
      </c>
      <c r="N46" s="12"/>
    </row>
    <row r="47" spans="1:18" x14ac:dyDescent="0.3">
      <c r="A47" s="11" t="s">
        <v>45</v>
      </c>
      <c r="B47" s="132"/>
      <c r="C47" s="132" t="s">
        <v>25</v>
      </c>
      <c r="D47" s="132" t="s">
        <v>25</v>
      </c>
      <c r="F47" t="str">
        <f t="shared" si="7"/>
        <v/>
      </c>
      <c r="G47" t="str">
        <f t="shared" si="8"/>
        <v/>
      </c>
      <c r="N47" s="12"/>
    </row>
    <row r="48" spans="1:18" x14ac:dyDescent="0.3">
      <c r="A48" s="11" t="s">
        <v>46</v>
      </c>
      <c r="B48" s="132" t="s">
        <v>25</v>
      </c>
      <c r="C48" s="132"/>
      <c r="D48" s="132" t="s">
        <v>25</v>
      </c>
      <c r="F48" t="str">
        <f t="shared" si="7"/>
        <v/>
      </c>
      <c r="G48" t="str">
        <f t="shared" si="8"/>
        <v/>
      </c>
      <c r="N48" s="12"/>
    </row>
    <row r="49" spans="1:14" x14ac:dyDescent="0.3">
      <c r="A49" s="11" t="s">
        <v>32</v>
      </c>
      <c r="B49" s="132" t="s">
        <v>25</v>
      </c>
      <c r="C49" s="132" t="s">
        <v>25</v>
      </c>
      <c r="D49" s="132" t="s">
        <v>25</v>
      </c>
      <c r="F49" t="str">
        <f t="shared" si="7"/>
        <v/>
      </c>
      <c r="G49" t="str">
        <f t="shared" si="8"/>
        <v/>
      </c>
      <c r="N49" s="12"/>
    </row>
    <row r="50" spans="1:14" x14ac:dyDescent="0.3">
      <c r="A50" s="11" t="s">
        <v>33</v>
      </c>
      <c r="B50" s="132"/>
      <c r="C50" s="132"/>
      <c r="D50" s="132" t="s">
        <v>25</v>
      </c>
      <c r="F50" t="str">
        <f t="shared" si="7"/>
        <v/>
      </c>
      <c r="G50" t="str">
        <f t="shared" si="8"/>
        <v/>
      </c>
      <c r="N50" s="12"/>
    </row>
    <row r="51" spans="1:14" x14ac:dyDescent="0.3">
      <c r="A51" s="11" t="s">
        <v>34</v>
      </c>
      <c r="B51" s="132"/>
      <c r="C51" s="132" t="s">
        <v>25</v>
      </c>
      <c r="D51" s="132"/>
      <c r="F51" t="str">
        <f t="shared" si="7"/>
        <v/>
      </c>
      <c r="G51">
        <f t="shared" si="8"/>
        <v>1</v>
      </c>
      <c r="N51" s="12"/>
    </row>
    <row r="52" spans="1:14" x14ac:dyDescent="0.3">
      <c r="A52" s="11" t="s">
        <v>35</v>
      </c>
      <c r="B52" s="132" t="s">
        <v>25</v>
      </c>
      <c r="C52" s="132"/>
      <c r="D52" s="132"/>
      <c r="F52">
        <f t="shared" si="7"/>
        <v>1</v>
      </c>
      <c r="G52" t="str">
        <f t="shared" si="8"/>
        <v/>
      </c>
      <c r="N52" s="12"/>
    </row>
    <row r="53" spans="1:14" x14ac:dyDescent="0.3">
      <c r="A53" s="11" t="s">
        <v>36</v>
      </c>
      <c r="B53" s="132" t="s">
        <v>25</v>
      </c>
      <c r="C53" s="132" t="s">
        <v>25</v>
      </c>
      <c r="D53" s="132"/>
      <c r="F53" t="str">
        <f t="shared" si="7"/>
        <v/>
      </c>
      <c r="G53" t="str">
        <f t="shared" si="8"/>
        <v/>
      </c>
      <c r="N53" s="12"/>
    </row>
    <row r="54" spans="1:14" x14ac:dyDescent="0.3">
      <c r="A54" s="11" t="s">
        <v>37</v>
      </c>
      <c r="B54" s="132"/>
      <c r="C54" s="132" t="s">
        <v>25</v>
      </c>
      <c r="D54" s="132" t="s">
        <v>25</v>
      </c>
      <c r="F54" t="str">
        <f t="shared" si="7"/>
        <v/>
      </c>
      <c r="G54" t="str">
        <f t="shared" si="8"/>
        <v/>
      </c>
      <c r="N54" s="12"/>
    </row>
    <row r="55" spans="1:14" x14ac:dyDescent="0.3">
      <c r="A55" s="11" t="s">
        <v>38</v>
      </c>
      <c r="B55" s="132" t="s">
        <v>25</v>
      </c>
      <c r="C55" s="132"/>
      <c r="D55" s="132" t="s">
        <v>25</v>
      </c>
      <c r="F55" t="str">
        <f t="shared" si="7"/>
        <v/>
      </c>
      <c r="G55" t="str">
        <f t="shared" si="8"/>
        <v/>
      </c>
      <c r="N55" s="12"/>
    </row>
    <row r="56" spans="1:14" x14ac:dyDescent="0.3">
      <c r="A56" s="19" t="s">
        <v>49</v>
      </c>
      <c r="B56" s="131">
        <f>COUNTIF(B42:B55,"x")</f>
        <v>8</v>
      </c>
      <c r="C56" s="131">
        <f t="shared" ref="C56:D56" si="9">COUNTIF(C42:C55,"x")</f>
        <v>8</v>
      </c>
      <c r="D56" s="131">
        <f t="shared" si="9"/>
        <v>8</v>
      </c>
      <c r="E56" s="51"/>
      <c r="F56" s="51">
        <f>SUM(F42:F55)</f>
        <v>2</v>
      </c>
      <c r="G56" s="51">
        <f>SUM(G42:G55)</f>
        <v>2</v>
      </c>
      <c r="H56" s="51"/>
      <c r="I56" s="51"/>
      <c r="J56" s="51"/>
      <c r="K56" s="51"/>
      <c r="N56" s="12"/>
    </row>
    <row r="57" spans="1:14" x14ac:dyDescent="0.3">
      <c r="A57" s="19"/>
      <c r="F57" s="18" t="s">
        <v>50</v>
      </c>
      <c r="N57" s="12"/>
    </row>
    <row r="58" spans="1:14" ht="15" thickBot="1" x14ac:dyDescent="0.35">
      <c r="A58" s="17"/>
      <c r="B58" s="15"/>
      <c r="C58" s="15"/>
      <c r="D58" s="15"/>
      <c r="E58" s="15"/>
      <c r="F58" s="69" t="s">
        <v>39</v>
      </c>
      <c r="G58" s="15"/>
      <c r="H58" s="15"/>
      <c r="I58" s="15"/>
      <c r="J58" s="15"/>
      <c r="K58" s="15"/>
      <c r="L58" s="15"/>
      <c r="M58" s="15"/>
      <c r="N58" s="16"/>
    </row>
    <row r="59" spans="1:14" ht="15" thickBot="1" x14ac:dyDescent="0.35"/>
    <row r="60" spans="1:14" x14ac:dyDescent="0.3">
      <c r="A60" s="8" t="s">
        <v>6</v>
      </c>
      <c r="B60" s="9" t="s">
        <v>18</v>
      </c>
      <c r="C60" s="9" t="s">
        <v>18</v>
      </c>
      <c r="D60" s="9" t="s">
        <v>18</v>
      </c>
      <c r="E60" s="9"/>
      <c r="F60" s="9"/>
      <c r="G60" s="9"/>
      <c r="H60" s="9"/>
      <c r="I60" s="9"/>
      <c r="J60" s="9"/>
      <c r="K60" s="9"/>
      <c r="L60" s="9"/>
      <c r="M60" s="9"/>
      <c r="N60" s="10"/>
    </row>
    <row r="61" spans="1:14" x14ac:dyDescent="0.3">
      <c r="A61" s="11" t="s">
        <v>17</v>
      </c>
      <c r="B61">
        <v>8</v>
      </c>
      <c r="C61">
        <v>7</v>
      </c>
      <c r="D61">
        <v>9</v>
      </c>
      <c r="K61" s="137" t="s">
        <v>189</v>
      </c>
      <c r="L61" s="137"/>
      <c r="M61" s="137"/>
      <c r="N61" s="12"/>
    </row>
    <row r="62" spans="1:14" x14ac:dyDescent="0.3">
      <c r="A62" s="11" t="s">
        <v>3</v>
      </c>
      <c r="B62">
        <v>6</v>
      </c>
      <c r="C62">
        <v>5</v>
      </c>
      <c r="D62">
        <v>7</v>
      </c>
      <c r="N62" s="12"/>
    </row>
    <row r="63" spans="1:14" x14ac:dyDescent="0.3">
      <c r="A63" s="11" t="s">
        <v>4</v>
      </c>
      <c r="B63">
        <v>9</v>
      </c>
      <c r="C63">
        <v>8</v>
      </c>
      <c r="D63">
        <v>10</v>
      </c>
      <c r="N63" s="12"/>
    </row>
    <row r="64" spans="1:14" x14ac:dyDescent="0.3">
      <c r="A64" s="11" t="s">
        <v>5</v>
      </c>
      <c r="B64">
        <v>7</v>
      </c>
      <c r="C64">
        <v>6</v>
      </c>
      <c r="D64">
        <v>5</v>
      </c>
      <c r="N64" s="12"/>
    </row>
    <row r="65" spans="1:14" x14ac:dyDescent="0.3">
      <c r="A65" s="11"/>
      <c r="N65" s="12"/>
    </row>
    <row r="66" spans="1:14" ht="18" x14ac:dyDescent="0.3">
      <c r="A66" s="14" t="s">
        <v>12</v>
      </c>
      <c r="N66" s="12"/>
    </row>
    <row r="67" spans="1:14" x14ac:dyDescent="0.3">
      <c r="A67" s="11"/>
      <c r="N67" s="12"/>
    </row>
    <row r="68" spans="1:14" x14ac:dyDescent="0.3">
      <c r="A68" s="11" t="s">
        <v>19</v>
      </c>
      <c r="H68" t="s">
        <v>47</v>
      </c>
      <c r="N68" s="12"/>
    </row>
    <row r="69" spans="1:14" x14ac:dyDescent="0.3">
      <c r="A69" s="11" t="s">
        <v>21</v>
      </c>
      <c r="N69" s="12"/>
    </row>
    <row r="70" spans="1:14" x14ac:dyDescent="0.3">
      <c r="A70" s="11" t="s">
        <v>20</v>
      </c>
      <c r="N70" s="12"/>
    </row>
    <row r="71" spans="1:14" x14ac:dyDescent="0.3">
      <c r="A71" s="11"/>
      <c r="N71" s="12"/>
    </row>
    <row r="72" spans="1:14" ht="21" x14ac:dyDescent="0.4">
      <c r="A72" s="124" t="s">
        <v>188</v>
      </c>
      <c r="N72" s="12"/>
    </row>
    <row r="73" spans="1:14" ht="15" thickBot="1" x14ac:dyDescent="0.35">
      <c r="A73" s="17"/>
      <c r="B73" s="15"/>
      <c r="C73" s="15"/>
      <c r="D73" s="15"/>
      <c r="E73" s="15"/>
      <c r="F73" s="15"/>
      <c r="G73" s="15"/>
      <c r="H73" s="15"/>
      <c r="I73" s="15"/>
      <c r="J73" s="15"/>
      <c r="K73" s="15"/>
      <c r="L73" s="15"/>
      <c r="M73" s="15"/>
      <c r="N73" s="16"/>
    </row>
  </sheetData>
  <mergeCells count="7">
    <mergeCell ref="K61:M61"/>
    <mergeCell ref="L42:N42"/>
    <mergeCell ref="O42:R42"/>
    <mergeCell ref="B1:I1"/>
    <mergeCell ref="A11:I11"/>
    <mergeCell ref="B17:I17"/>
    <mergeCell ref="K21:L21"/>
  </mergeCells>
  <conditionalFormatting sqref="E22:E25">
    <cfRule type="cellIs" dxfId="4" priority="1" operator="lessThan">
      <formula>20</formula>
    </cfRule>
    <cfRule type="cellIs" dxfId="3" priority="2" operator="between">
      <formula>20</formula>
      <formula>28</formula>
    </cfRule>
    <cfRule type="cellIs" dxfId="2" priority="3" operator="greaterThanOrEqual">
      <formula>28</formula>
    </cfRule>
  </conditionalFormatting>
  <conditionalFormatting sqref="O4:Q15">
    <cfRule type="cellIs" dxfId="0" priority="5" operator="greaterThan">
      <formula>2000</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4" operator="containsText" id="{83B4B8F1-D1F8-4E51-B1FC-CE18A04F8574}">
            <xm:f>NOT(ISERROR(SEARCH("Elettronica",L4)))</xm:f>
            <xm:f>"Elettronica"</xm:f>
            <x14:dxf>
              <fill>
                <patternFill>
                  <bgColor theme="7" tint="0.39994506668294322"/>
                </patternFill>
              </fill>
            </x14:dxf>
          </x14:cfRule>
          <xm:sqref>L4:L15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0DD65-111F-42A5-B617-AB5D9221B6AC}">
  <dimension ref="A1:L58"/>
  <sheetViews>
    <sheetView showGridLines="0" topLeftCell="A34" zoomScaleNormal="100" workbookViewId="0">
      <selection activeCell="D43" sqref="D43"/>
    </sheetView>
  </sheetViews>
  <sheetFormatPr defaultColWidth="8.88671875" defaultRowHeight="15" customHeight="1" x14ac:dyDescent="0.3"/>
  <cols>
    <col min="1" max="1" width="12.6640625" style="74" customWidth="1"/>
    <col min="2" max="2" width="82.88671875" style="72" customWidth="1"/>
    <col min="3" max="3" width="13.33203125" style="72" customWidth="1"/>
    <col min="4" max="4" width="13.33203125" style="73" customWidth="1"/>
    <col min="5" max="5" width="2.33203125" style="72" customWidth="1"/>
    <col min="6" max="7" width="13.33203125" style="72" customWidth="1"/>
    <col min="8" max="8" width="14.88671875" style="72" customWidth="1"/>
    <col min="9" max="16384" width="8.88671875" style="72"/>
  </cols>
  <sheetData>
    <row r="1" spans="1:9" ht="60" customHeight="1" x14ac:dyDescent="0.3">
      <c r="A1" s="74" t="s">
        <v>246</v>
      </c>
      <c r="D1" s="84"/>
      <c r="E1" s="84"/>
      <c r="F1" s="84"/>
      <c r="G1" s="84"/>
    </row>
    <row r="2" spans="1:9" ht="15" customHeight="1" x14ac:dyDescent="0.3">
      <c r="A2" s="74" t="s">
        <v>245</v>
      </c>
    </row>
    <row r="3" spans="1:9" ht="15" customHeight="1" x14ac:dyDescent="0.3">
      <c r="A3" s="74" t="s">
        <v>244</v>
      </c>
      <c r="F3" s="117" t="s">
        <v>378</v>
      </c>
      <c r="G3" s="117" t="s">
        <v>379</v>
      </c>
      <c r="H3" s="117" t="s">
        <v>380</v>
      </c>
      <c r="I3" s="119" t="s">
        <v>388</v>
      </c>
    </row>
    <row r="4" spans="1:9" ht="15" customHeight="1" x14ac:dyDescent="0.3">
      <c r="A4" s="74" t="s">
        <v>243</v>
      </c>
      <c r="F4" s="22" t="s">
        <v>381</v>
      </c>
      <c r="G4" s="22" t="s">
        <v>2</v>
      </c>
      <c r="H4" s="118">
        <v>500</v>
      </c>
      <c r="I4" s="120" t="s">
        <v>389</v>
      </c>
    </row>
    <row r="5" spans="1:9" s="73" customFormat="1" ht="15" customHeight="1" x14ac:dyDescent="0.3">
      <c r="A5" s="88" t="s">
        <v>242</v>
      </c>
      <c r="F5" s="22" t="s">
        <v>382</v>
      </c>
      <c r="G5" s="22" t="s">
        <v>383</v>
      </c>
      <c r="H5" s="118">
        <v>1200</v>
      </c>
      <c r="I5" s="121" t="s">
        <v>390</v>
      </c>
    </row>
    <row r="6" spans="1:9" s="73" customFormat="1" ht="15" customHeight="1" x14ac:dyDescent="0.3">
      <c r="A6" s="88" t="s">
        <v>241</v>
      </c>
      <c r="F6" s="22" t="s">
        <v>384</v>
      </c>
      <c r="G6" s="22" t="s">
        <v>385</v>
      </c>
      <c r="H6" s="118">
        <v>750</v>
      </c>
      <c r="I6" s="121" t="s">
        <v>389</v>
      </c>
    </row>
    <row r="7" spans="1:9" s="73" customFormat="1" ht="15" customHeight="1" x14ac:dyDescent="0.3">
      <c r="A7" s="88" t="s">
        <v>240</v>
      </c>
      <c r="F7" s="22" t="s">
        <v>386</v>
      </c>
      <c r="G7" s="22" t="s">
        <v>387</v>
      </c>
      <c r="H7" s="118">
        <v>300</v>
      </c>
      <c r="I7" s="121" t="s">
        <v>391</v>
      </c>
    </row>
    <row r="8" spans="1:9" s="73" customFormat="1" ht="15" customHeight="1" x14ac:dyDescent="0.3">
      <c r="A8" s="90" t="s">
        <v>239</v>
      </c>
    </row>
    <row r="9" spans="1:9" s="73" customFormat="1" ht="15" customHeight="1" x14ac:dyDescent="0.3">
      <c r="A9" s="90" t="s">
        <v>238</v>
      </c>
      <c r="F9" s="73" t="s">
        <v>392</v>
      </c>
      <c r="G9" s="22" t="s">
        <v>2</v>
      </c>
      <c r="H9" s="77" t="s">
        <v>393</v>
      </c>
      <c r="I9" s="122" t="str">
        <f>VLOOKUP(G9,G4:I7,3,FALSE)</f>
        <v>medium</v>
      </c>
    </row>
    <row r="10" spans="1:9" s="73" customFormat="1" ht="15" customHeight="1" x14ac:dyDescent="0.3">
      <c r="A10" s="88" t="s">
        <v>237</v>
      </c>
    </row>
    <row r="11" spans="1:9" s="73" customFormat="1" ht="15" customHeight="1" x14ac:dyDescent="0.3">
      <c r="A11" s="88" t="s">
        <v>236</v>
      </c>
    </row>
    <row r="12" spans="1:9" s="73" customFormat="1" ht="15" customHeight="1" x14ac:dyDescent="0.3">
      <c r="A12" s="88" t="s">
        <v>225</v>
      </c>
    </row>
    <row r="13" spans="1:9" s="73" customFormat="1" ht="15" customHeight="1" x14ac:dyDescent="0.3">
      <c r="A13" s="88" t="s">
        <v>235</v>
      </c>
      <c r="C13" s="92"/>
      <c r="D13" s="91"/>
      <c r="E13" s="91"/>
      <c r="F13" s="91"/>
      <c r="G13" s="91"/>
    </row>
    <row r="14" spans="1:9" s="73" customFormat="1" ht="15" customHeight="1" x14ac:dyDescent="0.3">
      <c r="A14" s="88" t="s">
        <v>234</v>
      </c>
      <c r="C14" s="91"/>
      <c r="D14" s="91"/>
      <c r="E14" s="91"/>
      <c r="F14" s="91"/>
      <c r="G14" s="91"/>
    </row>
    <row r="15" spans="1:9" s="73" customFormat="1" ht="15" customHeight="1" x14ac:dyDescent="0.3">
      <c r="A15" s="90" t="s">
        <v>233</v>
      </c>
    </row>
    <row r="16" spans="1:9" s="73" customFormat="1" ht="15" customHeight="1" x14ac:dyDescent="0.3">
      <c r="A16" s="89" t="s">
        <v>232</v>
      </c>
      <c r="C16" s="83" t="s">
        <v>231</v>
      </c>
      <c r="D16" s="80" t="s">
        <v>211</v>
      </c>
      <c r="E16" s="82"/>
      <c r="F16" s="81" t="s">
        <v>99</v>
      </c>
      <c r="G16" s="80" t="s">
        <v>211</v>
      </c>
    </row>
    <row r="17" spans="1:12" s="73" customFormat="1" ht="15" customHeight="1" x14ac:dyDescent="0.3">
      <c r="A17" s="88" t="s">
        <v>230</v>
      </c>
      <c r="C17" s="79" t="s">
        <v>229</v>
      </c>
      <c r="D17" s="78">
        <v>50</v>
      </c>
      <c r="E17" s="77"/>
      <c r="F17" s="79" t="s">
        <v>228</v>
      </c>
      <c r="G17" s="78">
        <v>50</v>
      </c>
    </row>
    <row r="18" spans="1:12" s="73" customFormat="1" ht="15" customHeight="1" x14ac:dyDescent="0.3">
      <c r="A18" s="88" t="s">
        <v>227</v>
      </c>
      <c r="C18" s="79" t="s">
        <v>226</v>
      </c>
      <c r="D18" s="78">
        <v>20</v>
      </c>
      <c r="E18" s="77"/>
      <c r="F18" s="79" t="s">
        <v>217</v>
      </c>
      <c r="G18" s="78">
        <v>30</v>
      </c>
    </row>
    <row r="19" spans="1:12" s="73" customFormat="1" ht="15" customHeight="1" x14ac:dyDescent="0.3">
      <c r="A19" s="88" t="s">
        <v>225</v>
      </c>
      <c r="C19" s="79" t="s">
        <v>218</v>
      </c>
      <c r="D19" s="78">
        <v>60</v>
      </c>
      <c r="E19" s="77"/>
      <c r="F19" s="79" t="s">
        <v>224</v>
      </c>
      <c r="G19" s="78">
        <v>10</v>
      </c>
    </row>
    <row r="20" spans="1:12" s="73" customFormat="1" ht="15" customHeight="1" x14ac:dyDescent="0.3">
      <c r="A20" s="88" t="s">
        <v>223</v>
      </c>
      <c r="C20" s="79" t="s">
        <v>222</v>
      </c>
      <c r="D20" s="78">
        <v>40</v>
      </c>
      <c r="E20" s="77"/>
      <c r="F20" s="79" t="s">
        <v>221</v>
      </c>
      <c r="G20" s="78">
        <v>50</v>
      </c>
    </row>
    <row r="21" spans="1:12" s="73" customFormat="1" ht="15" customHeight="1" thickBot="1" x14ac:dyDescent="0.35">
      <c r="A21" s="88" t="s">
        <v>220</v>
      </c>
    </row>
    <row r="22" spans="1:12" s="73" customFormat="1" ht="15" customHeight="1" thickTop="1" thickBot="1" x14ac:dyDescent="0.35">
      <c r="A22" s="88" t="s">
        <v>219</v>
      </c>
      <c r="C22" s="76" t="s">
        <v>229</v>
      </c>
      <c r="D22" s="75">
        <f>VLOOKUP(C22,C17:D20,2,FALSE)</f>
        <v>50</v>
      </c>
      <c r="E22" s="77"/>
      <c r="F22" s="76" t="s">
        <v>217</v>
      </c>
      <c r="G22" s="75">
        <f>VLOOKUP(F22,F17:G20,2,FALSE)</f>
        <v>30</v>
      </c>
    </row>
    <row r="23" spans="1:12" s="73" customFormat="1" ht="15" customHeight="1" thickTop="1" x14ac:dyDescent="0.3">
      <c r="A23" s="88" t="s">
        <v>216</v>
      </c>
      <c r="D23" s="77"/>
      <c r="E23" s="77"/>
      <c r="G23" s="77"/>
    </row>
    <row r="24" spans="1:12" s="73" customFormat="1" ht="15" customHeight="1" x14ac:dyDescent="0.3">
      <c r="A24" s="88" t="s">
        <v>215</v>
      </c>
    </row>
    <row r="25" spans="1:12" s="73" customFormat="1" ht="15" customHeight="1" x14ac:dyDescent="0.3">
      <c r="A25" s="88" t="s">
        <v>214</v>
      </c>
    </row>
    <row r="26" spans="1:12" ht="15" customHeight="1" x14ac:dyDescent="0.3">
      <c r="C26" s="73"/>
      <c r="E26" s="73"/>
      <c r="F26" s="73"/>
      <c r="G26" s="73"/>
      <c r="I26" s="73"/>
      <c r="J26" s="73"/>
      <c r="K26" s="73"/>
      <c r="L26" s="73"/>
    </row>
    <row r="27" spans="1:12" ht="15" customHeight="1" x14ac:dyDescent="0.3">
      <c r="C27" s="73"/>
      <c r="E27" s="73"/>
      <c r="F27" s="73"/>
      <c r="G27" s="73"/>
    </row>
    <row r="28" spans="1:12" ht="15" customHeight="1" x14ac:dyDescent="0.3">
      <c r="C28" s="73"/>
      <c r="E28" s="73"/>
      <c r="F28" s="73"/>
      <c r="G28" s="73"/>
    </row>
    <row r="33" spans="3:7" ht="15" customHeight="1" x14ac:dyDescent="0.3">
      <c r="C33" s="87"/>
      <c r="D33" s="86"/>
      <c r="E33" s="86"/>
      <c r="F33" s="86"/>
      <c r="G33" s="86"/>
    </row>
    <row r="34" spans="3:7" ht="15" customHeight="1" x14ac:dyDescent="0.3">
      <c r="C34" s="86"/>
      <c r="D34" s="86"/>
      <c r="E34" s="86"/>
      <c r="F34" s="86"/>
      <c r="G34" s="86"/>
    </row>
    <row r="35" spans="3:7" ht="15" customHeight="1" x14ac:dyDescent="0.3">
      <c r="C35" s="85" t="s">
        <v>213</v>
      </c>
      <c r="D35" s="84"/>
      <c r="E35" s="84"/>
      <c r="F35" s="84"/>
      <c r="G35" s="84"/>
    </row>
    <row r="36" spans="3:7" ht="15" customHeight="1" x14ac:dyDescent="0.3">
      <c r="C36" s="83" t="s">
        <v>212</v>
      </c>
      <c r="D36" s="80" t="s">
        <v>211</v>
      </c>
      <c r="E36" s="82"/>
      <c r="F36" s="81" t="s">
        <v>212</v>
      </c>
      <c r="G36" s="80" t="s">
        <v>211</v>
      </c>
    </row>
    <row r="37" spans="3:7" ht="15" customHeight="1" x14ac:dyDescent="0.3">
      <c r="C37" s="79" t="s">
        <v>210</v>
      </c>
      <c r="D37" s="78">
        <v>50</v>
      </c>
      <c r="E37" s="77"/>
      <c r="F37" s="79" t="s">
        <v>210</v>
      </c>
      <c r="G37" s="78">
        <v>50</v>
      </c>
    </row>
    <row r="38" spans="3:7" ht="15" customHeight="1" x14ac:dyDescent="0.3">
      <c r="C38" s="79" t="s">
        <v>209</v>
      </c>
      <c r="D38" s="78">
        <v>100</v>
      </c>
      <c r="E38" s="77"/>
      <c r="F38" s="79" t="s">
        <v>209</v>
      </c>
      <c r="G38" s="78">
        <v>100</v>
      </c>
    </row>
    <row r="39" spans="3:7" ht="15" customHeight="1" x14ac:dyDescent="0.3">
      <c r="C39" s="79" t="s">
        <v>208</v>
      </c>
      <c r="D39" s="78">
        <v>40</v>
      </c>
      <c r="E39" s="77"/>
      <c r="F39" s="79" t="s">
        <v>208</v>
      </c>
      <c r="G39" s="78">
        <v>40</v>
      </c>
    </row>
    <row r="40" spans="3:7" ht="15" customHeight="1" x14ac:dyDescent="0.3">
      <c r="C40" s="79" t="s">
        <v>207</v>
      </c>
      <c r="D40" s="78">
        <v>50</v>
      </c>
      <c r="E40" s="77"/>
      <c r="F40" s="79" t="s">
        <v>207</v>
      </c>
      <c r="G40" s="78">
        <v>50</v>
      </c>
    </row>
    <row r="41" spans="3:7" ht="15" customHeight="1" x14ac:dyDescent="0.3">
      <c r="C41" s="79" t="s">
        <v>206</v>
      </c>
      <c r="D41" s="78">
        <v>20</v>
      </c>
      <c r="E41" s="77"/>
      <c r="F41" s="79" t="s">
        <v>206</v>
      </c>
      <c r="G41" s="78">
        <v>20</v>
      </c>
    </row>
    <row r="42" spans="3:7" ht="15" customHeight="1" thickBot="1" x14ac:dyDescent="0.35">
      <c r="C42" s="73"/>
      <c r="E42" s="73"/>
      <c r="F42" s="73"/>
      <c r="G42" s="73"/>
    </row>
    <row r="43" spans="3:7" ht="15" customHeight="1" thickTop="1" thickBot="1" x14ac:dyDescent="0.35">
      <c r="C43" s="76" t="s">
        <v>206</v>
      </c>
      <c r="D43" s="75">
        <f>IF(C43="","",VLOOKUP(C43,C37:D41,2,0))</f>
        <v>20</v>
      </c>
      <c r="E43" s="77"/>
      <c r="F43" s="76"/>
      <c r="G43" s="75" t="str">
        <f>IFERROR(VLOOKUP(F43,F37:G41,2,FALSE),"non trovato")</f>
        <v>non trovato</v>
      </c>
    </row>
    <row r="44" spans="3:7" ht="15" customHeight="1" thickTop="1" x14ac:dyDescent="0.3"/>
    <row r="58" spans="3:3" ht="15" customHeight="1" x14ac:dyDescent="0.3">
      <c r="C58" s="72" t="s">
        <v>377</v>
      </c>
    </row>
  </sheetData>
  <dataValidations count="4">
    <dataValidation type="list" allowBlank="1" showInputMessage="1" sqref="F43" xr:uid="{00000000-0002-0000-0800-000003000000}">
      <formula1>$F$37:$F$41</formula1>
    </dataValidation>
    <dataValidation type="list" allowBlank="1" showInputMessage="1" showErrorMessage="1" sqref="C43" xr:uid="{00000000-0002-0000-0800-000002000000}">
      <formula1>$C$37:$C$41</formula1>
    </dataValidation>
    <dataValidation type="list" allowBlank="1" showInputMessage="1" showErrorMessage="1" sqref="F22" xr:uid="{00000000-0002-0000-0800-000001000000}">
      <formula1>$F$17:$F$20</formula1>
    </dataValidation>
    <dataValidation type="list" allowBlank="1" showInputMessage="1" showErrorMessage="1" sqref="C22" xr:uid="{00000000-0002-0000-0800-000000000000}">
      <formula1>$C$17:$C$20</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85AC8-C0FD-4024-B0CC-231FA2842C3C}">
  <dimension ref="B4:C57"/>
  <sheetViews>
    <sheetView topLeftCell="A36" workbookViewId="0">
      <selection activeCell="I57" sqref="I57"/>
    </sheetView>
  </sheetViews>
  <sheetFormatPr defaultRowHeight="14.4" x14ac:dyDescent="0.3"/>
  <cols>
    <col min="1" max="16384" width="8.88671875" style="93"/>
  </cols>
  <sheetData>
    <row r="4" spans="2:3" x14ac:dyDescent="0.3">
      <c r="C4" s="94"/>
    </row>
    <row r="5" spans="2:3" x14ac:dyDescent="0.3">
      <c r="C5" s="94"/>
    </row>
    <row r="6" spans="2:3" ht="21" x14ac:dyDescent="0.4">
      <c r="B6" s="95" t="s">
        <v>247</v>
      </c>
      <c r="C6" s="95"/>
    </row>
    <row r="8" spans="2:3" ht="15.6" x14ac:dyDescent="0.3">
      <c r="B8" s="96" t="s">
        <v>248</v>
      </c>
    </row>
    <row r="9" spans="2:3" ht="15.6" x14ac:dyDescent="0.3">
      <c r="B9" s="96" t="s">
        <v>249</v>
      </c>
    </row>
    <row r="57" spans="3:3" x14ac:dyDescent="0.3">
      <c r="C57" s="93" t="s">
        <v>250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1541-BA07-4094-9E3E-FBF6D8C53D4C}">
  <dimension ref="A1:G12"/>
  <sheetViews>
    <sheetView workbookViewId="0">
      <selection activeCell="F16" sqref="F16"/>
    </sheetView>
  </sheetViews>
  <sheetFormatPr defaultRowHeight="14.4" x14ac:dyDescent="0.3"/>
  <cols>
    <col min="2" max="2" width="11.77734375" bestFit="1" customWidth="1"/>
    <col min="4" max="4" width="11.77734375" bestFit="1" customWidth="1"/>
  </cols>
  <sheetData>
    <row r="1" spans="1:7" x14ac:dyDescent="0.3">
      <c r="A1" s="116" t="s">
        <v>356</v>
      </c>
      <c r="B1" s="116" t="s">
        <v>358</v>
      </c>
      <c r="C1" s="116" t="s">
        <v>357</v>
      </c>
      <c r="D1" s="133" t="s">
        <v>359</v>
      </c>
      <c r="G1" s="51" t="s">
        <v>354</v>
      </c>
    </row>
    <row r="2" spans="1:7" x14ac:dyDescent="0.3">
      <c r="A2" s="22">
        <v>1</v>
      </c>
      <c r="B2" s="22" t="s">
        <v>342</v>
      </c>
      <c r="C2" s="22" t="s">
        <v>347</v>
      </c>
      <c r="D2" s="134">
        <v>1000</v>
      </c>
      <c r="G2" s="51" t="s">
        <v>33</v>
      </c>
    </row>
    <row r="3" spans="1:7" x14ac:dyDescent="0.3">
      <c r="A3" s="22">
        <v>2</v>
      </c>
      <c r="B3" s="22" t="s">
        <v>343</v>
      </c>
      <c r="C3" s="22" t="s">
        <v>348</v>
      </c>
      <c r="D3" s="134">
        <v>5555</v>
      </c>
    </row>
    <row r="4" spans="1:7" x14ac:dyDescent="0.3">
      <c r="A4" s="22">
        <v>3</v>
      </c>
      <c r="B4" s="22" t="s">
        <v>344</v>
      </c>
      <c r="C4" s="22" t="s">
        <v>349</v>
      </c>
      <c r="D4" s="134">
        <v>2222</v>
      </c>
    </row>
    <row r="5" spans="1:7" x14ac:dyDescent="0.3">
      <c r="A5" s="22">
        <v>4</v>
      </c>
      <c r="B5" s="22" t="s">
        <v>345</v>
      </c>
      <c r="C5" s="22" t="s">
        <v>350</v>
      </c>
      <c r="D5" s="134">
        <v>55589</v>
      </c>
    </row>
    <row r="6" spans="1:7" x14ac:dyDescent="0.3">
      <c r="A6" s="22">
        <v>5</v>
      </c>
      <c r="B6" s="22" t="s">
        <v>346</v>
      </c>
      <c r="C6" s="22" t="s">
        <v>349</v>
      </c>
      <c r="D6" s="134">
        <v>45111</v>
      </c>
    </row>
    <row r="9" spans="1:7" x14ac:dyDescent="0.3">
      <c r="B9" s="135">
        <f>INDEX(A2:D6,MATCH(G2,B2:B6,0),4)</f>
        <v>5555</v>
      </c>
      <c r="D9" t="s">
        <v>351</v>
      </c>
    </row>
    <row r="10" spans="1:7" x14ac:dyDescent="0.3">
      <c r="D10" t="s">
        <v>353</v>
      </c>
    </row>
    <row r="11" spans="1:7" x14ac:dyDescent="0.3">
      <c r="B11" s="135">
        <f>VLOOKUP(G2,B2:D6,3,FALSE)</f>
        <v>5555</v>
      </c>
      <c r="D11" t="s">
        <v>352</v>
      </c>
    </row>
    <row r="12" spans="1:7" x14ac:dyDescent="0.3">
      <c r="D12" t="s">
        <v>355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5512F-9B89-4CA5-AFBF-98CD6BD9FD20}">
  <dimension ref="A1:F47"/>
  <sheetViews>
    <sheetView showGridLines="0" showZeros="0" workbookViewId="0">
      <selection activeCell="D10" sqref="D10"/>
    </sheetView>
  </sheetViews>
  <sheetFormatPr defaultRowHeight="14.4" x14ac:dyDescent="0.3"/>
  <cols>
    <col min="1" max="1" width="12.6640625" style="93" customWidth="1"/>
    <col min="2" max="2" width="82.88671875" style="93" customWidth="1"/>
    <col min="3" max="3" width="29.6640625" style="93" bestFit="1" customWidth="1"/>
    <col min="4" max="4" width="15.109375" style="93" customWidth="1"/>
    <col min="5" max="6" width="8.88671875" style="93"/>
    <col min="7" max="7" width="10.6640625" style="93" bestFit="1" customWidth="1"/>
    <col min="8" max="16384" width="8.88671875" style="93"/>
  </cols>
  <sheetData>
    <row r="1" spans="1:6" ht="60" customHeight="1" x14ac:dyDescent="0.3">
      <c r="A1" s="97"/>
    </row>
    <row r="2" spans="1:6" x14ac:dyDescent="0.3">
      <c r="A2" s="97" t="s">
        <v>252</v>
      </c>
    </row>
    <row r="3" spans="1:6" ht="32.4" x14ac:dyDescent="0.3">
      <c r="A3" s="97" t="s">
        <v>253</v>
      </c>
      <c r="C3" s="98"/>
      <c r="D3" s="99"/>
    </row>
    <row r="4" spans="1:6" x14ac:dyDescent="0.3">
      <c r="A4" s="97" t="s">
        <v>254</v>
      </c>
    </row>
    <row r="5" spans="1:6" x14ac:dyDescent="0.3">
      <c r="A5" s="97" t="s">
        <v>255</v>
      </c>
      <c r="C5" s="145" t="s">
        <v>251</v>
      </c>
      <c r="D5" s="145"/>
    </row>
    <row r="6" spans="1:6" ht="16.5" customHeight="1" x14ac:dyDescent="0.4">
      <c r="A6" s="97" t="s">
        <v>256</v>
      </c>
      <c r="C6" s="100" t="s">
        <v>257</v>
      </c>
      <c r="D6" s="101"/>
      <c r="F6" s="102" t="str">
        <f ca="1">IF(D6=TODAY(),"Ben fatto!","")</f>
        <v/>
      </c>
    </row>
    <row r="7" spans="1:6" ht="16.5" customHeight="1" thickBot="1" x14ac:dyDescent="0.35">
      <c r="A7" s="89" t="s">
        <v>258</v>
      </c>
      <c r="C7" s="100" t="s">
        <v>259</v>
      </c>
      <c r="D7" s="101"/>
    </row>
    <row r="8" spans="1:6" ht="16.5" customHeight="1" thickTop="1" thickBot="1" x14ac:dyDescent="0.35">
      <c r="A8" s="97" t="s">
        <v>260</v>
      </c>
      <c r="C8" s="100" t="s">
        <v>261</v>
      </c>
      <c r="D8" s="103">
        <f>D7-D6</f>
        <v>0</v>
      </c>
    </row>
    <row r="9" spans="1:6" ht="15" thickTop="1" x14ac:dyDescent="0.3">
      <c r="A9" s="97" t="s">
        <v>262</v>
      </c>
    </row>
    <row r="10" spans="1:6" ht="15" customHeight="1" thickBot="1" x14ac:dyDescent="0.35">
      <c r="A10" s="89" t="s">
        <v>263</v>
      </c>
      <c r="C10" s="100" t="s">
        <v>264</v>
      </c>
      <c r="D10" s="104"/>
    </row>
    <row r="11" spans="1:6" ht="15" customHeight="1" thickTop="1" thickBot="1" x14ac:dyDescent="0.35">
      <c r="A11" s="89" t="s">
        <v>265</v>
      </c>
      <c r="C11" s="100" t="s">
        <v>266</v>
      </c>
      <c r="D11" s="105">
        <f>D6+D10</f>
        <v>0</v>
      </c>
    </row>
    <row r="12" spans="1:6" ht="15" thickTop="1" x14ac:dyDescent="0.3">
      <c r="A12" s="97" t="s">
        <v>267</v>
      </c>
    </row>
    <row r="13" spans="1:6" x14ac:dyDescent="0.3">
      <c r="A13" s="97" t="s">
        <v>227</v>
      </c>
    </row>
    <row r="14" spans="1:6" x14ac:dyDescent="0.3">
      <c r="A14" s="97" t="s">
        <v>225</v>
      </c>
    </row>
    <row r="15" spans="1:6" x14ac:dyDescent="0.3">
      <c r="A15" s="97" t="s">
        <v>223</v>
      </c>
    </row>
    <row r="16" spans="1:6" x14ac:dyDescent="0.3">
      <c r="A16" s="97" t="s">
        <v>268</v>
      </c>
    </row>
    <row r="17" spans="1:4" x14ac:dyDescent="0.3">
      <c r="A17" s="97" t="s">
        <v>269</v>
      </c>
    </row>
    <row r="18" spans="1:4" x14ac:dyDescent="0.3">
      <c r="A18" s="97" t="s">
        <v>270</v>
      </c>
    </row>
    <row r="19" spans="1:4" x14ac:dyDescent="0.3">
      <c r="A19" s="97" t="s">
        <v>214</v>
      </c>
    </row>
    <row r="25" spans="1:4" ht="15" customHeight="1" x14ac:dyDescent="0.3">
      <c r="C25" s="98"/>
      <c r="D25" s="99"/>
    </row>
    <row r="27" spans="1:4" x14ac:dyDescent="0.3">
      <c r="C27" s="145" t="s">
        <v>260</v>
      </c>
      <c r="D27" s="145"/>
    </row>
    <row r="28" spans="1:4" x14ac:dyDescent="0.3">
      <c r="C28" s="100" t="s">
        <v>271</v>
      </c>
      <c r="D28" s="106"/>
    </row>
    <row r="31" spans="1:4" x14ac:dyDescent="0.3">
      <c r="C31" s="145" t="s">
        <v>272</v>
      </c>
      <c r="D31" s="145"/>
    </row>
    <row r="32" spans="1:4" x14ac:dyDescent="0.3">
      <c r="C32" s="100" t="s">
        <v>273</v>
      </c>
      <c r="D32" s="107">
        <v>0.33333333333333331</v>
      </c>
    </row>
    <row r="33" spans="3:4" x14ac:dyDescent="0.3">
      <c r="C33" s="100" t="s">
        <v>274</v>
      </c>
      <c r="D33" s="107">
        <v>0.5</v>
      </c>
    </row>
    <row r="34" spans="3:4" x14ac:dyDescent="0.3">
      <c r="C34" s="100" t="s">
        <v>275</v>
      </c>
      <c r="D34" s="107">
        <v>0.54166666666666663</v>
      </c>
    </row>
    <row r="35" spans="3:4" ht="15" thickBot="1" x14ac:dyDescent="0.35">
      <c r="C35" s="100" t="s">
        <v>276</v>
      </c>
      <c r="D35" s="107">
        <v>0.70833333333333337</v>
      </c>
    </row>
    <row r="36" spans="3:4" ht="15.6" thickTop="1" thickBot="1" x14ac:dyDescent="0.35">
      <c r="C36" s="100" t="s">
        <v>277</v>
      </c>
      <c r="D36" s="103"/>
    </row>
    <row r="37" spans="3:4" ht="15" thickTop="1" x14ac:dyDescent="0.3"/>
    <row r="45" spans="3:4" x14ac:dyDescent="0.3">
      <c r="C45" s="146" t="s">
        <v>278</v>
      </c>
      <c r="D45" s="146"/>
    </row>
    <row r="46" spans="3:4" x14ac:dyDescent="0.3">
      <c r="C46" s="100" t="s">
        <v>279</v>
      </c>
      <c r="D46" s="108">
        <v>43005</v>
      </c>
    </row>
    <row r="47" spans="3:4" x14ac:dyDescent="0.3">
      <c r="C47" s="100" t="s">
        <v>280</v>
      </c>
      <c r="D47" s="109">
        <v>0.36944444444444446</v>
      </c>
    </row>
  </sheetData>
  <mergeCells count="4">
    <mergeCell ref="C5:D5"/>
    <mergeCell ref="C27:D27"/>
    <mergeCell ref="C31:D31"/>
    <mergeCell ref="C45:D45"/>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2</vt:i4>
      </vt:variant>
    </vt:vector>
  </HeadingPairs>
  <TitlesOfParts>
    <vt:vector size="13" baseType="lpstr">
      <vt:lpstr>inizio</vt:lpstr>
      <vt:lpstr>somma.se</vt:lpstr>
      <vt:lpstr>ordinamento</vt:lpstr>
      <vt:lpstr>filtro-avanzato</vt:lpstr>
      <vt:lpstr>se-semplice-complesso</vt:lpstr>
      <vt:lpstr>CERCA.VERT</vt:lpstr>
      <vt:lpstr>cerca.vert VERO</vt:lpstr>
      <vt:lpstr>INDICE+CONFRONTA</vt:lpstr>
      <vt:lpstr>Data e ora</vt:lpstr>
      <vt:lpstr>Unire testo e numeri</vt:lpstr>
      <vt:lpstr>funz. testo</vt:lpstr>
      <vt:lpstr>'filtro-avanzato'!Criteri</vt:lpstr>
      <vt:lpstr>'filtro-avanzato'!Estrai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Petroni</dc:creator>
  <cp:lastModifiedBy>Elena Boldrini</cp:lastModifiedBy>
  <dcterms:created xsi:type="dcterms:W3CDTF">2024-05-23T20:32:58Z</dcterms:created>
  <dcterms:modified xsi:type="dcterms:W3CDTF">2024-11-12T11:31:58Z</dcterms:modified>
</cp:coreProperties>
</file>