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9.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RVCONTA\shared\office\Commerciale\Attivita_Commerciale_2024\Corso_xls\INTERMEDIO\Lezioni\"/>
    </mc:Choice>
  </mc:AlternateContent>
  <xr:revisionPtr revIDLastSave="0" documentId="13_ncr:1_{DB326737-2A34-4CEC-A084-04FF498FEFBC}" xr6:coauthVersionLast="47" xr6:coauthVersionMax="47" xr10:uidLastSave="{00000000-0000-0000-0000-000000000000}"/>
  <bookViews>
    <workbookView xWindow="-120" yWindow="-120" windowWidth="29040" windowHeight="15720" xr2:uid="{630FAD4C-C4FE-4323-A3A7-600B01EC770B}"/>
  </bookViews>
  <sheets>
    <sheet name="inizio" sheetId="10" r:id="rId1"/>
    <sheet name="Financial Sample (2)" sheetId="57" r:id="rId2"/>
    <sheet name="import-export" sheetId="51" r:id="rId3"/>
    <sheet name="moduli" sheetId="48" r:id="rId4"/>
    <sheet name="elenchi a discesa" sheetId="50" r:id="rId5"/>
    <sheet name="grafici" sheetId="53" r:id="rId6"/>
    <sheet name="sparkline" sheetId="54" r:id="rId7"/>
    <sheet name="tabelle" sheetId="56" r:id="rId8"/>
    <sheet name="consigliate" sheetId="58" r:id="rId9"/>
    <sheet name="Foglio2" sheetId="59" r:id="rId10"/>
    <sheet name="tabelle pivot" sheetId="55" r:id="rId11"/>
  </sheets>
  <definedNames>
    <definedName name="_Hlk166077522" localSheetId="0">inizio!#REF!</definedName>
    <definedName name="Arance">#REF!</definedName>
    <definedName name="_xlnm.Print_Area" localSheetId="4">'elenchi a discesa'!$A$1:$R$78</definedName>
    <definedName name="_xlnm.Print_Area" localSheetId="5">grafici!$A$12:$X$96</definedName>
    <definedName name="_xlnm.Print_Area" localSheetId="7">tabelle!$A$1:$J$89</definedName>
    <definedName name="_xlnm.Print_Area" localSheetId="10">'tabelle pivot'!$A$1:$T$58</definedName>
    <definedName name="Banane">#REF!</definedName>
    <definedName name="DatiEsterni_1" localSheetId="1" hidden="1">'Financial Sample (2)'!$A$1:$P$701</definedName>
    <definedName name="grp_WalkMeArrows">"shp_ArrowCurved,txt_WalkMeArrows,shp_ArrowStraight"</definedName>
    <definedName name="grp_WalkMeBrace">"shp_BraceBottom,txt_WalkMeBrace,shp_BraceLeft"</definedName>
    <definedName name="IVA">0.0825</definedName>
    <definedName name="Limoni">#REF!</definedName>
    <definedName name="lst_Fruit">#REF!</definedName>
    <definedName name="lst_FruitType">#REF!</definedName>
    <definedName name="Mele">#REF!</definedName>
    <definedName name="Perse">#REF!</definedName>
    <definedName name="Spedizione">1.25</definedName>
    <definedName name="Vinte">#REF!</definedName>
  </definedNames>
  <calcPr calcId="191029"/>
  <pivotCaches>
    <pivotCache cacheId="0" r:id="rId12"/>
    <pivotCache cacheId="1" r:id="rId13"/>
    <pivotCache cacheId="2"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56" l="1"/>
  <c r="H36" i="56"/>
  <c r="H37" i="56"/>
  <c r="H38" i="56"/>
  <c r="H39" i="56"/>
  <c r="H40" i="56"/>
  <c r="H41" i="56"/>
  <c r="H42" i="56"/>
  <c r="F15" i="56"/>
  <c r="G15" i="56"/>
  <c r="P14" i="54"/>
  <c r="Q14" i="54"/>
  <c r="O14" i="54"/>
  <c r="C8" i="53"/>
  <c r="C7" i="53"/>
  <c r="C6" i="53"/>
  <c r="C5" i="53"/>
  <c r="C4" i="53"/>
  <c r="C3" i="53"/>
  <c r="C9" i="55" l="1"/>
  <c r="C8" i="55"/>
  <c r="C7" i="55"/>
  <c r="C6" i="55"/>
  <c r="C5" i="55"/>
  <c r="C4" i="55"/>
  <c r="D84" i="53"/>
  <c r="D83" i="53"/>
  <c r="D82" i="53"/>
  <c r="D81" i="53"/>
  <c r="D80" i="53"/>
  <c r="D79" i="53"/>
  <c r="C22" i="53"/>
  <c r="C21" i="53"/>
  <c r="C20" i="53"/>
  <c r="C19" i="53"/>
  <c r="C18" i="53"/>
  <c r="C17" i="5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07367CA-EF63-43C5-AABC-7311EA33D026}" keepAlive="1" name="Query - Financial Sample" description="Connessione alla query 'Financial Sample' nella cartella di lavoro." type="5" refreshedVersion="0" background="1">
    <dbPr connection="Provider=Microsoft.Mashup.OleDb.1;Data Source=$Workbook$;Location=&quot;Financial Sample&quot;;Extended Properties=&quot;&quot;" command="SELECT * FROM [Financial Sample]"/>
  </connection>
  <connection id="2" xr16:uid="{F812268A-A7FB-4E11-A708-7E2CB47C9A74}" keepAlive="1" name="Query - Financial Sample (2)" description="Connessione alla query 'Financial Sample (2)' nella cartella di lavoro." type="5" refreshedVersion="8" background="1" saveData="1">
    <dbPr connection="Provider=Microsoft.Mashup.OleDb.1;Data Source=$Workbook$;Location=&quot;Financial Sample (2)&quot;;Extended Properties=&quot;&quot;" command="SELECT * FROM [Financial Sample (2)]"/>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<sst xmlns="http://schemas.openxmlformats.org/spreadsheetml/2006/main" count="9047" uniqueCount="2909">
  <si>
    <t>Cosa faremo oggi?</t>
  </si>
  <si>
    <t>Argomenti nuovi</t>
  </si>
  <si>
    <t>rimasto in sospeso altra lezione:</t>
  </si>
  <si>
    <t>Crostate</t>
  </si>
  <si>
    <t>Torte</t>
  </si>
  <si>
    <t>Biscotti</t>
  </si>
  <si>
    <t>Pane</t>
  </si>
  <si>
    <t>Banane</t>
  </si>
  <si>
    <t>Limoni</t>
  </si>
  <si>
    <t>Altre informazioni sul Web</t>
  </si>
  <si>
    <t>Mele</t>
  </si>
  <si>
    <t>CORSO EXCEL INTERMEDIO</t>
  </si>
  <si>
    <t>• Importazione e esportazione dati</t>
  </si>
  <si>
    <t>• Gestione di Excel come un database: i MODULI</t>
  </si>
  <si>
    <t>• Come gestire l’input dei dati: ELENCHI A DISCESA</t>
  </si>
  <si>
    <t>Creare un elenco a discesa</t>
  </si>
  <si>
    <t>Inserire un elenco a discesa</t>
  </si>
  <si>
    <t xml:space="preserve">Gli elenchi a discesa semplificano l'immissione dei dati. Ecco come crearne uno: </t>
  </si>
  <si>
    <t>Le celle da C3 a D15 contengono dati con due colonne: Alimentari e Reparto.</t>
  </si>
  <si>
    <t>Alimentari</t>
  </si>
  <si>
    <t>Reparto</t>
  </si>
  <si>
    <t>Per ognuno degli alimentari a destra devono essere validi solo tre nomi di reparto. I reparti sono Ortofrutta, Carne e Prodotti da forno.</t>
  </si>
  <si>
    <t>Passa alla cella D4. Premi CTRL+D, digita D4 e premi INVIO. Seleziona tutte le celle da D4 a D15.</t>
  </si>
  <si>
    <t>Manzo</t>
  </si>
  <si>
    <t>Nella scheda Dati seleziona Convalida dati oppure premi ALT+DL per aprire la finestra di dialogo Convalida dati. Premi TAB fino a Consenti e seleziona Elenco. Premi di nuovo TAB.</t>
  </si>
  <si>
    <t>Nella casella di testo Origine digita Ortofrutta, Carne, Prodotti da forno. Verifica che i nomi siano separati da una virgola. Al termine, premi INVIO.</t>
  </si>
  <si>
    <t>Ora seleziona la cella D4, ovvero la cella accanto a Mele in C4. Premi ALT+freccia GIÙ. Viene visualizzato un menu a discesa con le tre voci appena aggiunte: Ortofrutta, Carne e Prodotti da forno.</t>
  </si>
  <si>
    <t>Broccoli</t>
  </si>
  <si>
    <t>INFORMAZIONI UTILI: Gli elenchi a discesa contribuiscono a garantire che vengano immessi dati validi. Per questo motivo fanno parte di un gruppo più ampio di funzionalità noto come convalida dei dati. 
Esistono altri metodi di convalida dei dati. Ad esempio, è possibile limitare l'immissione a numeri interi, date o persino importi minimi e massimi. Le opzioni a disposizione sono molte. Per saperne di più, seleziona il collegamento nella cella A61.</t>
  </si>
  <si>
    <t>Verza</t>
  </si>
  <si>
    <t>Altri dettagli: Vai a A27. In alternativa, per procedere al passaggio successivo, premi CTRL+PGGIÙ.</t>
  </si>
  <si>
    <t>Prosciutto</t>
  </si>
  <si>
    <t>Pollo</t>
  </si>
  <si>
    <t>Procedura consigliata per gli elenchi a discesa: usare una tabella.</t>
  </si>
  <si>
    <t>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t>
  </si>
  <si>
    <t>Le celle da C31 a D43 contengono dati con due colonne: Alimentari e Reparto. Le celle da F31 a F34 contengono dati con una colonna: Reparto.</t>
  </si>
  <si>
    <t xml:space="preserve">Nell'intervallo tra F31 e F34 seleziona una cella con un reparto. Ad esempio, seleziona la cella F33: Carne. </t>
  </si>
  <si>
    <t>Per creare una tabella, premi CTRL+T, quindi INVIO.</t>
  </si>
  <si>
    <t>Ora occorre configurare di nuovo la convalida dei dati. Sotto la cella D31, Reparto, seleziona tutte le celle vuote da D32 a D43.</t>
  </si>
  <si>
    <t>Ortofrutta</t>
  </si>
  <si>
    <t>Nella scheda Dati seleziona Convalida dati oppure premi ALT+DL per aprire la finestra di dialogo Convalida dati. Premi TAB fino a Consenti e premi la freccia GIÙ per selezionare Elenco. Premi di nuovo TAB.</t>
  </si>
  <si>
    <t>Carne</t>
  </si>
  <si>
    <t>Nella casella di testo Origine digita =$F$32:$F$34, quindi premi INVIO.</t>
  </si>
  <si>
    <t>Prodotti da forno</t>
  </si>
  <si>
    <t>Sono stati selezionati i valori nella colonna singola a partire dalla cella F31: Reparto.</t>
  </si>
  <si>
    <t>Passa alla cella D32 e premi ALT+freccia GIÙ. L'elenco a discesa include solo tre reparti: Ortofrutta, Carne e Prodotti da forno. Se però aggiungi un nuovo reparto nella colonna F sotto la cella F35, Prodotti da forno, questo elenco verrà aggiornato con la nuova categoria. Prova.</t>
  </si>
  <si>
    <t xml:space="preserve">L'ESPERTO SUGGERISCE: Spesso gli elenchi di convalida come questo vengono collocati in una scheda separata. In questo modo si evita che gli altri utenti abbiano la tentazione di modificare un elenco.
</t>
  </si>
  <si>
    <t>Passa alla cella A60 per l'istruzione successiva.</t>
  </si>
  <si>
    <t>Applicare la convalida dei dati alle celle</t>
  </si>
  <si>
    <t>Per tornare all'inizio, premi CTRL+HOME. Per procedere al passaggio successivo, premi CTRL+PGGIÙ.</t>
  </si>
  <si>
    <t>Dati - convalida</t>
  </si>
  <si>
    <t>cerchia dati non validi</t>
  </si>
  <si>
    <t>Importare un file di testo aprendolo in Excel</t>
  </si>
  <si>
    <t>Passare a File &gt; Apri e passare al percorso che contiene il file di testo.</t>
  </si>
  <si>
    <t>Selezionare File di testo nell'elenco a discesa Tipo di file nella finestra di dialogo Apri .</t>
  </si>
  <si>
    <t>Ricercare e fare doppio clic sul file di testo da aprire.</t>
  </si>
  <si>
    <t>Se il file è un file di testo (con estensione txt), verrà avviata l'Importazione guidata Testo. Dopo avere completato tutti i passaggi, fare clic su Fine per completare l'operazione di importazione. Per altre informazioni sui delimitatori e sulle opzioni avanzate, vedere Importazione guidata testo .</t>
  </si>
  <si>
    <t>Se il file è un file con estensione csv, verrà aperto automaticamente e i relativi dati verranno visualizzati in una nuova cartella di lavoro.</t>
  </si>
  <si>
    <t>Nota: Quando si apre un file con estensione csv in Excel, vengono usate le impostazioni di formato dati predefinite correnti per interpretare la modalità di importazione di ogni colonna di dati. Se si vogliono convertire le colonne in formati di dati diversi, è possibile usare l'Importazione guidata testo. Si consideri ad esempio il caso in cui il formato di una colonna di dati del file con estensione csv sia MGA e il formato dati predefinito di Excel sia AMG, o il caso in cui si voglia convertire una colonna di numeri contenente zeri iniziali in testo al fine di mantenere tali zeri iniziali. Per forzare l'esecuzione dell'Importazione guidata Testo in Excel, è possibile modificare l'estensione del nome file da .csv a .txt prima di aprirla oppure è possibile importare un file di testo connettendosi ad esso (per altre informazioni, vedere la sezione seguente).</t>
  </si>
  <si>
    <t>Esportare dati in un file di testo con il salvataggio</t>
  </si>
  <si>
    <t>È possibile convertire un foglio di lavoro di Excel in un file di testo usando il comando Salva con nome.</t>
  </si>
  <si>
    <t>Passare a File &gt; Salva con nome.</t>
  </si>
  <si>
    <t>Verrà visualizzata la finestra di dialogo Salva con nome.</t>
  </si>
  <si>
    <t>Nella casella Tipo file scegliere il formato del file di testo per il foglio di lavoro.</t>
  </si>
  <si>
    <t>Ad esempio, fare clic su Testo (con valori delimitati da tabulazioni) o CSV (delimitato dal separatore di elenco).</t>
  </si>
  <si>
    <t>Nota: I diversi formati supportano diversi set di caratteristiche. Per altre informazioni sui set di caratteristiche supportati per i formati di file di testo diversi, vedere Formati di file supportati in Excel.</t>
  </si>
  <si>
    <t>Passare al percorso in cui salvare il nuovo file di testo e quindi fare clic su Salva.</t>
  </si>
  <si>
    <t xml:space="preserve">È possibile aprire un file di testo creato in un'altra applicazione come cartella di lavoro di Excel usando il comando Apri. </t>
  </si>
  <si>
    <t>L'apertura in Excel non comporta un cambiamento del formato del file di testo, come risulta dalla barra del titolo di Excel, nella quale per il nome del file viene mantenuta l'estensione di file originale, ad esempio txt o csv.</t>
  </si>
  <si>
    <t>Importare un file di testo da dati</t>
  </si>
  <si>
    <t xml:space="preserve">Verrà visualizzata una finestra di dialogo che ricorda all'utente che solo il foglio di lavoro corrente verrà salvato nel nuovo file. </t>
  </si>
  <si>
    <t>Se si è certi che il foglio di lavoro corrente sia quello che si vuole salvare come file di testo, fare clic su OK. È possibile salvare altri fogli di lavoro come file di testo separati ripetendo questa procedura per ogni foglio.</t>
  </si>
  <si>
    <t xml:space="preserve">Verrà visualizzata una seconda finestra di dialogo, che ricorda all'utente che il foglio di lavoro potrebbe includere caratteristiche non supportate dai formati di file di testo. </t>
  </si>
  <si>
    <t xml:space="preserve"> Se si è interessati esclusivamente a salvare i dati del foglio di lavoro nel nuovo file di testo, fare clic su Sì. Se non si è certi e si vogliono ottenere altre informazioni sulle caratteristiche di Excel non supportate dai formati di file di testo, fare clic su ?.</t>
  </si>
  <si>
    <t>Segment</t>
  </si>
  <si>
    <t>Country</t>
  </si>
  <si>
    <t xml:space="preserve"> Product </t>
  </si>
  <si>
    <t xml:space="preserve"> Discount Band </t>
  </si>
  <si>
    <t>Units Sold</t>
  </si>
  <si>
    <t>Manufacturing Price</t>
  </si>
  <si>
    <t>Sale Price</t>
  </si>
  <si>
    <t>Gross Sales</t>
  </si>
  <si>
    <t>Discounts</t>
  </si>
  <si>
    <t xml:space="preserve"> Sales</t>
  </si>
  <si>
    <t>COGS</t>
  </si>
  <si>
    <t>Profit</t>
  </si>
  <si>
    <t>Date</t>
  </si>
  <si>
    <t>Month Number</t>
  </si>
  <si>
    <t xml:space="preserve"> Month Name </t>
  </si>
  <si>
    <t>Year</t>
  </si>
  <si>
    <t>Government</t>
  </si>
  <si>
    <t>United States of America</t>
  </si>
  <si>
    <t xml:space="preserve"> Low </t>
  </si>
  <si>
    <t>$350.00</t>
  </si>
  <si>
    <t xml:space="preserve"> July </t>
  </si>
  <si>
    <t>France</t>
  </si>
  <si>
    <t xml:space="preserve"> None </t>
  </si>
  <si>
    <t>$0.00</t>
  </si>
  <si>
    <t>Germany</t>
  </si>
  <si>
    <t xml:space="preserve"> Velo </t>
  </si>
  <si>
    <t>$120.00</t>
  </si>
  <si>
    <t>$1,038,100.00</t>
  </si>
  <si>
    <t>$20,762.00</t>
  </si>
  <si>
    <t>$1,017,338.00</t>
  </si>
  <si>
    <t>$771,160.00</t>
  </si>
  <si>
    <t>$246,178.00</t>
  </si>
  <si>
    <t xml:space="preserve"> October </t>
  </si>
  <si>
    <t>$1,006,950.00</t>
  </si>
  <si>
    <t>$20,139.00</t>
  </si>
  <si>
    <t>$986,811.00</t>
  </si>
  <si>
    <t>$748,020.00</t>
  </si>
  <si>
    <t>$238,791.00</t>
  </si>
  <si>
    <t>Canada</t>
  </si>
  <si>
    <t xml:space="preserve"> December </t>
  </si>
  <si>
    <t xml:space="preserve"> Medium </t>
  </si>
  <si>
    <t>$761,950.00</t>
  </si>
  <si>
    <t>$30,478.00</t>
  </si>
  <si>
    <t>$731,472.00</t>
  </si>
  <si>
    <t>$566,020.00</t>
  </si>
  <si>
    <t>$165,452.00</t>
  </si>
  <si>
    <t>Mexico</t>
  </si>
  <si>
    <t xml:space="preserve"> High </t>
  </si>
  <si>
    <t>$726,600.00</t>
  </si>
  <si>
    <t>$43,596.00</t>
  </si>
  <si>
    <t>$683,004.00</t>
  </si>
  <si>
    <t>$539,760.00</t>
  </si>
  <si>
    <t>$143,244.00</t>
  </si>
  <si>
    <t>Small Business</t>
  </si>
  <si>
    <t>$300.00</t>
  </si>
  <si>
    <t>$921,200.00</t>
  </si>
  <si>
    <t>$119,756.00</t>
  </si>
  <si>
    <t>$801,444.00</t>
  </si>
  <si>
    <t>$684,320.00</t>
  </si>
  <si>
    <t>$117,124.00</t>
  </si>
  <si>
    <t xml:space="preserve"> June </t>
  </si>
  <si>
    <t>$523,600.00</t>
  </si>
  <si>
    <t>$31,416.00</t>
  </si>
  <si>
    <t>$492,184.00</t>
  </si>
  <si>
    <t>$388,960.00</t>
  </si>
  <si>
    <t>$103,224.00</t>
  </si>
  <si>
    <t>$352,100.00</t>
  </si>
  <si>
    <t>$261,560.00</t>
  </si>
  <si>
    <t>$90,540.00</t>
  </si>
  <si>
    <t>$1,138,050.00</t>
  </si>
  <si>
    <t>$102,424.50</t>
  </si>
  <si>
    <t>$1,035,625.50</t>
  </si>
  <si>
    <t>$948,375.00</t>
  </si>
  <si>
    <t>$87,250.50</t>
  </si>
  <si>
    <t>$457,450.00</t>
  </si>
  <si>
    <t>$41,170.50</t>
  </si>
  <si>
    <t>$416,279.50</t>
  </si>
  <si>
    <t>$339,820.00</t>
  </si>
  <si>
    <t>$76,459.50</t>
  </si>
  <si>
    <t>$444,150.00</t>
  </si>
  <si>
    <t>$39,973.50</t>
  </si>
  <si>
    <t>$404,176.50</t>
  </si>
  <si>
    <t>$329,940.00</t>
  </si>
  <si>
    <t>$74,236.50</t>
  </si>
  <si>
    <t>$343,000.00</t>
  </si>
  <si>
    <t>$488,250.00</t>
  </si>
  <si>
    <t>$58,590.00</t>
  </si>
  <si>
    <t>$429,660.00</t>
  </si>
  <si>
    <t>$362,700.00</t>
  </si>
  <si>
    <t>$66,960.00</t>
  </si>
  <si>
    <t>$497,700.00</t>
  </si>
  <si>
    <t>$34,839.00</t>
  </si>
  <si>
    <t>$462,861.00</t>
  </si>
  <si>
    <t>$414,750.00</t>
  </si>
  <si>
    <t>$48,111.00</t>
  </si>
  <si>
    <t>$345,100.00</t>
  </si>
  <si>
    <t>$41,412.00</t>
  </si>
  <si>
    <t>$303,688.00</t>
  </si>
  <si>
    <t>$256,360.00</t>
  </si>
  <si>
    <t>$47,328.00</t>
  </si>
  <si>
    <t>$688,200.00</t>
  </si>
  <si>
    <t>$68,820.00</t>
  </si>
  <si>
    <t>$619,380.00</t>
  </si>
  <si>
    <t>$573,500.00</t>
  </si>
  <si>
    <t>$45,880.00</t>
  </si>
  <si>
    <t>$375,000.00</t>
  </si>
  <si>
    <t>$18,750.00</t>
  </si>
  <si>
    <t>$356,250.00</t>
  </si>
  <si>
    <t>$312,500.00</t>
  </si>
  <si>
    <t>$43,750.00</t>
  </si>
  <si>
    <t>$210,700.00</t>
  </si>
  <si>
    <t>$10,535.00</t>
  </si>
  <si>
    <t>$200,165.00</t>
  </si>
  <si>
    <t>$156,520.00</t>
  </si>
  <si>
    <t>$43,645.00</t>
  </si>
  <si>
    <t>$411,600.00</t>
  </si>
  <si>
    <t>$28,812.00</t>
  </si>
  <si>
    <t>$382,788.00</t>
  </si>
  <si>
    <t>$39,788.00</t>
  </si>
  <si>
    <t>$366,300.00</t>
  </si>
  <si>
    <t>$21,978.00</t>
  </si>
  <si>
    <t>$344,322.00</t>
  </si>
  <si>
    <t>$305,250.00</t>
  </si>
  <si>
    <t>$39,072.00</t>
  </si>
  <si>
    <t>financialsample</t>
  </si>
  <si>
    <t>QUARTA lezione</t>
  </si>
  <si>
    <t>• Creare grafici eccellenti: scegliere tra semplici e complessi</t>
  </si>
  <si>
    <t>• Modificare a posteriori motivi, colori, testo del grafico</t>
  </si>
  <si>
    <t>• TABELLE totali e sub totali</t>
  </si>
  <si>
    <t>• Riepilogare i dati con le tabelle PIVOT</t>
  </si>
  <si>
    <t>Grafici eccellenti, consigliati per te</t>
  </si>
  <si>
    <t>Le celle da C5 a D11 contengono dati con due colonne: Anno e Partecipazione a conferenza.</t>
  </si>
  <si>
    <t>Passa a una cella qualsiasi della tabella tra C5 e D11, ad esempio C6. Premi CTRL+D, digita C6 e premi INVIO.</t>
  </si>
  <si>
    <t>Premi ALT+C per accedere alla scheda Inserisci sopra la barra multifunzione. Premi K per visualizzare le opzioni Grafici consigliati.</t>
  </si>
  <si>
    <t>Verranno visualizzati alcuni suggerimenti. Premi TAB per accedere all'elenco e usa i tasti di direzione per trovare un'opzione denominata Colonne raggruppate, quindi premi INVIO.</t>
  </si>
  <si>
    <t>Anno</t>
  </si>
  <si>
    <t>Partecipazione a conferenza</t>
  </si>
  <si>
    <t>Viene visualizzato un istogramma che mostra il numero totale di partecipanti a conferenze per anno. Usa i tasti di direzione per spostare il grafico nella posizione che preferisci.</t>
  </si>
  <si>
    <t xml:space="preserve">Ora puoi aggiungere una linea di tendenza. Seleziona il grafico appena creato e premi ALT+JG per accedere alla scheda Progettazione - Strumenti grafico sopra la barra multifunzione. </t>
  </si>
  <si>
    <t>Premi A per selezionare Aggiungi elemento grafico e quindi premi la freccia GIÙ per trovare l'opzione Linea di tendenza. Premi la freccia DESTRA per aprire le opzioni Linea di tendenza, quindi la freccia GIÙ per passare all'opzione Lineare e quindi premi INVIO. Ora hai una linea di tendenza che mostra la direzione generale delle unità vendute nel tempo.</t>
  </si>
  <si>
    <t xml:space="preserve">CREDITO EXTRA: Vuoi inserire una tabella di dati direttamente sotto il grafico? Seleziona il grafico. Premi ALT+JG per accedere alla scheda Progettazione - Strumenti grafico. Premi A per selezionare Aggiungi elemento grafico. Premi la freccia GIÙ per trovare l'opzione Tabella dati, quindi premi la freccia DESTRA per aprire le opzioni Tabella dati. Premi la freccia GIÙ fino all'opzione Con chiavi legenda. Seleziona Con chiavi legenda e premi INVIO per aggiungere le chiavi della legenda al grafico.
</t>
  </si>
  <si>
    <t>Assi orizzontale e asse verticale</t>
  </si>
  <si>
    <t xml:space="preserve">A scuola ci hanno insegnato che esiste un asse X e un asse Y. Questi due assi sono presenti anche in Excel, ma hanno nomi leggermente diversi. </t>
  </si>
  <si>
    <t>Ecco come si chiamano in Excel:</t>
  </si>
  <si>
    <t xml:space="preserve">• L'asse X lungo la parte inferiore è detto asse orizzontale. </t>
  </si>
  <si>
    <t xml:space="preserve">• L'asse Y che procede verso l'alto e verso il basso è detto asse verticale. </t>
  </si>
  <si>
    <t xml:space="preserve">Ogni asse può essere un asse dei valori o un asse delle categorie. </t>
  </si>
  <si>
    <t xml:space="preserve">• Un asse dei valori rappresenta valori numerici. Ad esempio, può rappresentare dollari, ore, durata, temperatura e così via. L'asse verticale nel grafico a destra a partire dalla cella D30 è un asse dei valori. </t>
  </si>
  <si>
    <t xml:space="preserve">• Un asse delle categorie rappresenta elementi come date, nomi di persone o nomi di prodotti. L'asse orizzontale nel grafico a destra a partire dalla cella D30 indica gli anni, quindi è un asse delle categorie. </t>
  </si>
  <si>
    <t>Passa alla cella A52 per l'istruzione successiva.</t>
  </si>
  <si>
    <t>Asse secondario</t>
  </si>
  <si>
    <t>È anche possibile usare un asse secondario in un grafico. Un asse secondario è un asse dei valori aggiuntivo che consente di visualizzare valori diversi da quelli presenti nell'altro asse dei valori.</t>
  </si>
  <si>
    <t>Un esempio comune è nel grafico a destra a partire dalla cella D52. È uguale al grafico riportato sopra, ma include un asse verticale secondario aggiuntivo che rappresenta gli importi delle vendite per ogni mese. Qualcuno potrebbe dire che avere un asse secondario è quasi come avere "due grafici in uno". È proprio così. Questo grafico è sia un istogramma che un grafico a linee. I grafici di questo tipo sono denominati Grafici combinati in Excel. Per altre informazioni su questo tipo di grafico, fai clic sul collegamento ipertestuale nella cella A70.</t>
  </si>
  <si>
    <t>Le celle da D67 a F73 contengono dati con tre colonne: Data, Partecipazione a conferenza e Vendite di alimentari. La colonna Vendite di alimentari contiene i dati che supportano l'asse secondario per il grafico descritto sopra.</t>
  </si>
  <si>
    <t xml:space="preserve">CREDITO EXTRA: Prova a creare un grafico combinato. Seleziona l'intera tabella dalla cella D67 a F73. Usa l'opzione Analisi rapida, CTRL+Q, per trovare l'opzione Grafici. Premi TAB per accedere alle opzioni Grafici, quindi premi la freccia DESTRA per selezionare Altri. Vengono visualizzate le opzioni Grafici consigliati. Premi la freccia DESTRA per selezionare la scheda Tutti i grafici, quindi premi la freccia GIÙ fino a all'opzione Combinati in fondo all'elenco. Premi due volte TAB per accedere a Nome serie. Premi due volte la freccia GIÙ per trovare "Vendite di alimentari", quindi premi due volte TAB per selezionare l'opzione Asse secondario. Premi BARRA SPAZIATRICE per attivare questa opzione, quindi premi INVIO. 
</t>
  </si>
  <si>
    <t>Passa alla cella A68 per l'istruzione successiva.</t>
  </si>
  <si>
    <t>Data</t>
  </si>
  <si>
    <t>Vendite di alimentari</t>
  </si>
  <si>
    <t>Passaggi per la creazione di un grafico</t>
  </si>
  <si>
    <t>Creare un grafico combinato con un asse secondario</t>
  </si>
  <si>
    <t>Tipi di grafico disponibili in Office</t>
  </si>
  <si>
    <t>Categoria</t>
  </si>
  <si>
    <t>Ott</t>
  </si>
  <si>
    <t>Nov</t>
  </si>
  <si>
    <t>Dic</t>
  </si>
  <si>
    <t>Dolci</t>
  </si>
  <si>
    <t>Gastronomia</t>
  </si>
  <si>
    <t>Sandwich</t>
  </si>
  <si>
    <t>Insalate</t>
  </si>
  <si>
    <t>Verdura</t>
  </si>
  <si>
    <t>Frutta</t>
  </si>
  <si>
    <t>provare anche con media</t>
  </si>
  <si>
    <t>Riepilogare i dati con le tabelle pivot</t>
  </si>
  <si>
    <t>Le celle da C3 a F9 contengono dati con quattro colonne: Data, Venditore, Prodotto e Importo.</t>
  </si>
  <si>
    <t>Esamina le colonne Data, Venditore, Prodotto e Importo. Riesci a identificare rapidamente il prodotto più redditizio? O il venditore che ha raggiunto i risultati migliori? Le tabelle pivot nelle celle da E11 a F15 servono proprio a questo.</t>
  </si>
  <si>
    <t>Venditore</t>
  </si>
  <si>
    <t>Prodotto</t>
  </si>
  <si>
    <t>Importo</t>
  </si>
  <si>
    <t xml:space="preserve">Quando abbiamo creato la tabella pivot, abbiamo fatto clic su alcuni pulsanti per riepilogare i dati. Ora sappiamo qual è il prodotto più redditizio. </t>
  </si>
  <si>
    <t>Anna</t>
  </si>
  <si>
    <t>Birra</t>
  </si>
  <si>
    <t xml:space="preserve">A questo punto eseguirai il pivot dei dati per trovare il venditore che ha raggiunto i risultati migliori. Premi CTRL+D, digita E12 e premi INVIO. La selezione è all'interno della tabella pivot. </t>
  </si>
  <si>
    <t>Marco</t>
  </si>
  <si>
    <t>Vino</t>
  </si>
  <si>
    <t xml:space="preserve">Premi MAIUSC+F6 fino a entrare nel riquadro Campi tabella pivot. Se il riquadro non è aperto, premi ALT+JT, quindi N per aprire il riquadro Campi tabella pivot. Lo stato attivo passa al campo di testo Cerca: "Digitare le parole da cercare". Premi TAB fino ad arrivare al pulsante Prodotto. Premi la BARRA SPAZIATRICE per accedere al menu contestuale, quindi premi la freccia GIÙ fino a Rimuovi campo. Premi INVIO. </t>
  </si>
  <si>
    <t>Ora premi TAB finché non accedi all'elenco delle categorie: Data, Venditore, Prodotto e Importo. Usare le frecce per trovare la casella di controllo Venditore. Premi BARRA SPAZIATRICE per aggiungere il campo agente Venditore. Quindi, premi MAIUSC+F6 fino ad accedere alla tabella EsempioTabellaPivot. Passa alla cella F12. Il venditore che ha raggiunto i risultati migliori è Anna, con 2.150.</t>
  </si>
  <si>
    <t>Bibite</t>
  </si>
  <si>
    <t>Fiamma</t>
  </si>
  <si>
    <t>Laura</t>
  </si>
  <si>
    <t>Etichette di riga</t>
  </si>
  <si>
    <t>Somma di Importo</t>
  </si>
  <si>
    <t>Totale complessivo</t>
  </si>
  <si>
    <t>Creare una tabella pivot</t>
  </si>
  <si>
    <t>Ora creerai autonomamente una tabella pivot. Così saprai farlo se ti dovesse servire in futuro per riepilogare i dati.</t>
  </si>
  <si>
    <t>Le celle da C34 a F40 contengono dati con quattro colonne: Data, Venditore, Prodotto e Importo.</t>
  </si>
  <si>
    <t>Seleziona una cella all'interno della tabella. Ad esempio passa alla cella E38 e quindi premi ALT+JN per accedere al menu Progettazione sopra la barra multifunzione. Premi V per inserire una tabella pivot.</t>
  </si>
  <si>
    <t>Viene visualizzata una finestra di dialogo Crea tabella pivot. Lo stato attivo è su Seleziona tabella o intervallo. Lasciare selezionato questo pulsante di opzione, premi TAB per specificare dove collocare il rapporto di tabella pivot. È selezionata l'opzione predefinita: Nuovo foglio di lavoro. Premi la freccia GIÙ per selezionare Foglio di lavoro esistente. Premi TAB per entrare nella casella di testo Posizione e digita C42, quindi premi INVIO.</t>
  </si>
  <si>
    <t xml:space="preserve">A destra viene visualizzato il riquadro Campi tabella pivot. Premi MAIUSC+F6 fino alla casella Cerca: Digita le parole da cercare per la modifica. </t>
  </si>
  <si>
    <t>Premi TAB per passare all'elenco delle categorie. Premi la freccia GIÙ per trovare la casella di controllo Prodotto. Premi la BARRA SPAZIATRICE per selezionare Prodotto.
In questo modo, il campo Prodotto viene aggiunto all'area Righe in fondo al riquadro. Inoltre, i dati relativi al prodotto vengono aggiunti come etichette di riga nella nuova tabella pivot.</t>
  </si>
  <si>
    <t xml:space="preserve">Ora premi la freccia GIÙ per trovare la casella di controllo Importo. 
In questo modo, il campo Importo viene aggiunto all'area Valori in fondo al riquadro. Allo stesso tempo vengono calcolati i totali degli importi per ogni prodotto nella tabella pivot.
</t>
  </si>
  <si>
    <t>Ecco fatto. Hai creato una tabella pivot. Ci sono però molte altre cose che puoi fare. Passa alla cella A60 per saperne di più.</t>
  </si>
  <si>
    <t>Passa alla cella A58 per l'istruzione successiva.</t>
  </si>
  <si>
    <t>Etichette di colonna</t>
  </si>
  <si>
    <t>set</t>
  </si>
  <si>
    <t>ott</t>
  </si>
  <si>
    <t>nov</t>
  </si>
  <si>
    <t>Con le tabelle è tutto più facile</t>
  </si>
  <si>
    <t>Una tabella offre funzionalità e vantaggi speciali. Ecco come crearne una:</t>
  </si>
  <si>
    <t>Le celle da C5 a G13 contengono dati. Passa a una cella qualsiasi in quell'area, ad esempio la cella D8. Premi CTRL+D, digita D8 e premi INVIO.</t>
  </si>
  <si>
    <t>Premi ALT+C per accedere alla scheda Inserisci sopra la barra multifunzione, quindi premi J e poi INVIO. In alternativa, usa la combinazione di tasti CTRL+T, quindi premi INVIO.</t>
  </si>
  <si>
    <t>A questo punto hai una tabella, ossia un insieme di celle con funzionalità speciali. Per i principianti: Una tabella offre righe alternate evidenziate per semplificarne la lettura.</t>
  </si>
  <si>
    <t xml:space="preserve">Puoi anche creare facilmente nuove righe. Passa alla cella vuota sotto la cella C13: Carne. Digita il testo che vuoi, quindi premi INVIO. Viene visualizzata una nuova riga per la tabella. </t>
  </si>
  <si>
    <t>Puoi anche creare facilmente nuove colonne: Passa a una cella qualsiasi tra H5 e H14, ad esempio H10. Digita il testo che vuoi, quindi premi INVIO. Viene visualizzata una nuova colonna per la tabella. Ripeti la procedura per aggiungere una nuova colonna nella colonna I.</t>
  </si>
  <si>
    <t>Nota che le due colonne vengono create e formattate e viene inserito automaticamente il testo Gen e Feb nelle celle H5 e I5.</t>
  </si>
  <si>
    <t xml:space="preserve">CREDITO EXTRA: Prova a modificare lo stile di tabella. Prima di tutto seleziona una cella nella tabella tra C5 e I14. Nella parte superiore di Excel viene visualizzata la scheda Progettazione - Strumenti tabella. Premi ALT+JN per accedere alla scheda Progettazione sopra la barra multifunzione, quindi premi S per accedere a Stili tabella. Usa i tasti di direzione per spostarti tra le opzioni e seleziona lo stile di tabella che preferisci.
</t>
  </si>
  <si>
    <t>Colonne calcolate nelle tabelle</t>
  </si>
  <si>
    <t>Un esempio di vantaggio offerto dalle tabelle è rappresentato dalle colonne calcolate. Basta digitare una formula una sola volta e viene ricopiata automaticamente in basso. Ecco come funziona:</t>
  </si>
  <si>
    <t>Le celle da C33 a H41 contengono dati con sei colonne: Reparto, Categoria, Ott, Nov, Dic e Totale.</t>
  </si>
  <si>
    <t>Passa alla cella H34: Totale.</t>
  </si>
  <si>
    <t>Premi ALT+= e quindi premi INVIO.</t>
  </si>
  <si>
    <t xml:space="preserve">La formula SOMMA viene ricopiata automaticamente in basso, per cui non è necessario farlo manualmente. </t>
  </si>
  <si>
    <t>Passa alla cella A47 per l'istruzione successiva.</t>
  </si>
  <si>
    <t>Totale</t>
  </si>
  <si>
    <t>Righe dei totali nelle tabelle</t>
  </si>
  <si>
    <t>Un altro vantaggio delle tabelle è costituito dalle righe dei totali. Invece di digitare una formula SOMMA, Excel può calcolare il totale in modo automatico. E questo vale anche per la formula MEDIA e molte altre. Ecco come funziona:</t>
  </si>
  <si>
    <t>Le celle da C53 a E61 contengono dati con tre colonne: Reparto, Categoria e Vendite.</t>
  </si>
  <si>
    <t>Passa a una cella qualsiasi nell'intervallo soprastante, ad esempio la cella D57.</t>
  </si>
  <si>
    <t>Nella parte superiore della finestra di Excel viene visualizzata la scheda Progettazione - Strumenti tabella. Premi ALT+JN per accedere alla scheda Progettazione sopra la barra multifunzione, quindi premi T per selezionare Riga Totale in Opzioni stile tabella.</t>
  </si>
  <si>
    <t>Viene aggiunta una nuova riga alla fine della tabelle nelle celle da C62 a E62.</t>
  </si>
  <si>
    <t xml:space="preserve">Nelle riga del totale viene inserito l'importo totale di € 24.000, nella cella E62. </t>
  </si>
  <si>
    <t>Vendite</t>
  </si>
  <si>
    <t>E se volessi calcolare la media? Seleziona la cella E62: € 24.000.</t>
  </si>
  <si>
    <t>Premi ALT+freccia GIÙ, quindi usa i tasti di direzione per trovare l'opzione Media e premi INVIO. Viene visualizzato l'importo medio di € 3.000.</t>
  </si>
  <si>
    <t xml:space="preserve">INFORMAZIONI UTILI: Esiste una scelta rapida per visualizzare e nascondere la riga del totale. Seleziona all'interno della tabella e quindi premi CTRL+MAIUSC+T.
</t>
  </si>
  <si>
    <t>Passa alla cella A72 per l'istruzione successiva.</t>
  </si>
  <si>
    <t>Panoramica delle tabelle di Excel</t>
  </si>
  <si>
    <t>Calcolare i totali in una tabella di Excel</t>
  </si>
  <si>
    <t>Usare le colonne calcolate in una tabella di Excel</t>
  </si>
  <si>
    <t>totali con grafico a torta</t>
  </si>
  <si>
    <t>grafico a torta corretto?</t>
  </si>
  <si>
    <t xml:space="preserve"> Paseo </t>
  </si>
  <si>
    <t>$10.00</t>
  </si>
  <si>
    <t>$1,207,500.00</t>
  </si>
  <si>
    <t>$48,300.00</t>
  </si>
  <si>
    <t>$1,159,200.00</t>
  </si>
  <si>
    <t>$897,000.00</t>
  </si>
  <si>
    <t>$262,200.00</t>
  </si>
  <si>
    <t xml:space="preserve"> Amarilla </t>
  </si>
  <si>
    <t>$260.00</t>
  </si>
  <si>
    <t>$962,500.00</t>
  </si>
  <si>
    <t>$715,000.00</t>
  </si>
  <si>
    <t>$247,500.00</t>
  </si>
  <si>
    <t xml:space="preserve"> February </t>
  </si>
  <si>
    <t xml:space="preserve"> VTT </t>
  </si>
  <si>
    <t>$250.00</t>
  </si>
  <si>
    <t xml:space="preserve"> Carretera </t>
  </si>
  <si>
    <t>$3.00</t>
  </si>
  <si>
    <t>$998,200.00</t>
  </si>
  <si>
    <t>$19,964.00</t>
  </si>
  <si>
    <t>$978,236.00</t>
  </si>
  <si>
    <t>$741,520.00</t>
  </si>
  <si>
    <t>$236,716.00</t>
  </si>
  <si>
    <t>$1,006,600.00</t>
  </si>
  <si>
    <t>$70,462.00</t>
  </si>
  <si>
    <t>$936,138.00</t>
  </si>
  <si>
    <t>$747,760.00</t>
  </si>
  <si>
    <t>$188,378.00</t>
  </si>
  <si>
    <t xml:space="preserve"> September </t>
  </si>
  <si>
    <t>$754,250.00</t>
  </si>
  <si>
    <t>$7,542.50</t>
  </si>
  <si>
    <t>$746,707.50</t>
  </si>
  <si>
    <t>$560,300.00</t>
  </si>
  <si>
    <t>$186,407.50</t>
  </si>
  <si>
    <t>$679,000.00</t>
  </si>
  <si>
    <t>$13,580.00</t>
  </si>
  <si>
    <t>$665,420.00</t>
  </si>
  <si>
    <t>$504,400.00</t>
  </si>
  <si>
    <t>$161,020.00</t>
  </si>
  <si>
    <t>$603,750.00</t>
  </si>
  <si>
    <t>$448,500.00</t>
  </si>
  <si>
    <t>$155,250.00</t>
  </si>
  <si>
    <t xml:space="preserve"> November </t>
  </si>
  <si>
    <t>$982,450.00</t>
  </si>
  <si>
    <t>$98,245.00</t>
  </si>
  <si>
    <t>$884,205.00</t>
  </si>
  <si>
    <t>$729,820.00</t>
  </si>
  <si>
    <t>$154,385.00</t>
  </si>
  <si>
    <t xml:space="preserve"> August </t>
  </si>
  <si>
    <t>$667,450.00</t>
  </si>
  <si>
    <t>$26,698.00</t>
  </si>
  <si>
    <t>$640,752.00</t>
  </si>
  <si>
    <t>$495,820.00</t>
  </si>
  <si>
    <t>$144,932.00</t>
  </si>
  <si>
    <t xml:space="preserve"> Montana </t>
  </si>
  <si>
    <t>$5.00</t>
  </si>
  <si>
    <t>$628,950.00</t>
  </si>
  <si>
    <t>$18,868.50</t>
  </si>
  <si>
    <t>$610,081.50</t>
  </si>
  <si>
    <t>$467,220.00</t>
  </si>
  <si>
    <t>$142,861.50</t>
  </si>
  <si>
    <t>$652,750.00</t>
  </si>
  <si>
    <t>$26,110.00</t>
  </si>
  <si>
    <t>$626,640.00</t>
  </si>
  <si>
    <t>$484,900.00</t>
  </si>
  <si>
    <t>$141,740.00</t>
  </si>
  <si>
    <t>$845,950.00</t>
  </si>
  <si>
    <t>$76,135.50</t>
  </si>
  <si>
    <t>$769,814.50</t>
  </si>
  <si>
    <t>$628,420.00</t>
  </si>
  <si>
    <t>$141,394.50</t>
  </si>
  <si>
    <t xml:space="preserve"> January </t>
  </si>
  <si>
    <t>$534,450.00</t>
  </si>
  <si>
    <t>$397,020.00</t>
  </si>
  <si>
    <t>$137,430.00</t>
  </si>
  <si>
    <t>$871,500.00</t>
  </si>
  <si>
    <t>$8,715.00</t>
  </si>
  <si>
    <t>$862,785.00</t>
  </si>
  <si>
    <t>$726,250.00</t>
  </si>
  <si>
    <t>$136,535.00</t>
  </si>
  <si>
    <t>$529,550.00</t>
  </si>
  <si>
    <t>$393,380.00</t>
  </si>
  <si>
    <t>$136,170.00</t>
  </si>
  <si>
    <t>$622,300.00</t>
  </si>
  <si>
    <t>$24,892.00</t>
  </si>
  <si>
    <t>$597,408.00</t>
  </si>
  <si>
    <t>$462,280.00</t>
  </si>
  <si>
    <t>$135,128.00</t>
  </si>
  <si>
    <t>$751,100.00</t>
  </si>
  <si>
    <t>$60,088.00</t>
  </si>
  <si>
    <t>$691,012.00</t>
  </si>
  <si>
    <t>$557,960.00</t>
  </si>
  <si>
    <t>$133,052.00</t>
  </si>
  <si>
    <t>$574,700.00</t>
  </si>
  <si>
    <t>$17,241.00</t>
  </si>
  <si>
    <t>$557,459.00</t>
  </si>
  <si>
    <t>$426,920.00</t>
  </si>
  <si>
    <t>$130,539.00</t>
  </si>
  <si>
    <t>$809,550.00</t>
  </si>
  <si>
    <t>$80,955.00</t>
  </si>
  <si>
    <t>$728,595.00</t>
  </si>
  <si>
    <t>$601,380.00</t>
  </si>
  <si>
    <t>$127,215.00</t>
  </si>
  <si>
    <t xml:space="preserve"> May </t>
  </si>
  <si>
    <t>$784,000.00</t>
  </si>
  <si>
    <t>$78,400.00</t>
  </si>
  <si>
    <t>$705,600.00</t>
  </si>
  <si>
    <t>$582,400.00</t>
  </si>
  <si>
    <t>$123,200.00</t>
  </si>
  <si>
    <t>$724,850.00</t>
  </si>
  <si>
    <t>$65,236.50</t>
  </si>
  <si>
    <t>$659,613.50</t>
  </si>
  <si>
    <t>$538,460.00</t>
  </si>
  <si>
    <t>$121,153.50</t>
  </si>
  <si>
    <t>$488,950.00</t>
  </si>
  <si>
    <t>$4,889.50</t>
  </si>
  <si>
    <t>$484,060.50</t>
  </si>
  <si>
    <t>$363,220.00</t>
  </si>
  <si>
    <t>$120,840.50</t>
  </si>
  <si>
    <t>$749,400.00</t>
  </si>
  <si>
    <t>$7,494.00</t>
  </si>
  <si>
    <t>$741,906.00</t>
  </si>
  <si>
    <t>$624,500.00</t>
  </si>
  <si>
    <t>$117,406.00</t>
  </si>
  <si>
    <t>$853,200.00</t>
  </si>
  <si>
    <t>$25,596.00</t>
  </si>
  <si>
    <t>$827,604.00</t>
  </si>
  <si>
    <t>$711,000.00</t>
  </si>
  <si>
    <t>$116,604.00</t>
  </si>
  <si>
    <t>$587,650.00</t>
  </si>
  <si>
    <t>$35,259.00</t>
  </si>
  <si>
    <t>$552,391.00</t>
  </si>
  <si>
    <t>$436,540.00</t>
  </si>
  <si>
    <t>$115,851.00</t>
  </si>
  <si>
    <t>$616,350.00</t>
  </si>
  <si>
    <t>$43,144.50</t>
  </si>
  <si>
    <t>$573,205.50</t>
  </si>
  <si>
    <t>$457,860.00</t>
  </si>
  <si>
    <t>$115,345.50</t>
  </si>
  <si>
    <t xml:space="preserve"> March </t>
  </si>
  <si>
    <t>$875,400.00</t>
  </si>
  <si>
    <t>$35,016.00</t>
  </si>
  <si>
    <t>$840,384.00</t>
  </si>
  <si>
    <t>$729,500.00</t>
  </si>
  <si>
    <t>$110,884.00</t>
  </si>
  <si>
    <t>$736,575.00</t>
  </si>
  <si>
    <t>$81,023.25</t>
  </si>
  <si>
    <t>$655,551.75</t>
  </si>
  <si>
    <t>$547,170.00</t>
  </si>
  <si>
    <t>$108,381.75</t>
  </si>
  <si>
    <t>$690,300.00</t>
  </si>
  <si>
    <t>$6,903.00</t>
  </si>
  <si>
    <t>$683,397.00</t>
  </si>
  <si>
    <t>$575,250.00</t>
  </si>
  <si>
    <t>$108,147.00</t>
  </si>
  <si>
    <t xml:space="preserve"> April </t>
  </si>
  <si>
    <t>$645,300.00</t>
  </si>
  <si>
    <t>$537,750.00</t>
  </si>
  <si>
    <t>$107,550.00</t>
  </si>
  <si>
    <t>$997,850.00</t>
  </si>
  <si>
    <t>$149,677.50</t>
  </si>
  <si>
    <t>$848,172.50</t>
  </si>
  <si>
    <t>$741,260.00</t>
  </si>
  <si>
    <t>$106,912.50</t>
  </si>
  <si>
    <t>$423,500.00</t>
  </si>
  <si>
    <t>$4,235.00</t>
  </si>
  <si>
    <t>$419,265.00</t>
  </si>
  <si>
    <t>$314,600.00</t>
  </si>
  <si>
    <t>$104,665.00</t>
  </si>
  <si>
    <t>$654,500.00</t>
  </si>
  <si>
    <t>$65,450.00</t>
  </si>
  <si>
    <t>$589,050.00</t>
  </si>
  <si>
    <t>$486,200.00</t>
  </si>
  <si>
    <t>$102,850.00</t>
  </si>
  <si>
    <t>$511,000.00</t>
  </si>
  <si>
    <t>$30,660.00</t>
  </si>
  <si>
    <t>$480,340.00</t>
  </si>
  <si>
    <t>$379,600.00</t>
  </si>
  <si>
    <t>$100,740.00</t>
  </si>
  <si>
    <t>$484,575.00</t>
  </si>
  <si>
    <t>$24,228.75</t>
  </si>
  <si>
    <t>$460,346.25</t>
  </si>
  <si>
    <t>$359,970.00</t>
  </si>
  <si>
    <t>$100,376.25</t>
  </si>
  <si>
    <t>$600,300.00</t>
  </si>
  <si>
    <t>$500,250.00</t>
  </si>
  <si>
    <t>$100,050.00</t>
  </si>
  <si>
    <t>$730,350.00</t>
  </si>
  <si>
    <t>$21,910.50</t>
  </si>
  <si>
    <t>$708,439.50</t>
  </si>
  <si>
    <t>$608,625.00</t>
  </si>
  <si>
    <t>$99,814.50</t>
  </si>
  <si>
    <t>$472,500.00</t>
  </si>
  <si>
    <t>$23,625.00</t>
  </si>
  <si>
    <t>$448,875.00</t>
  </si>
  <si>
    <t>$351,000.00</t>
  </si>
  <si>
    <t>$97,875.00</t>
  </si>
  <si>
    <t>$583,100.00</t>
  </si>
  <si>
    <t>$52,479.00</t>
  </si>
  <si>
    <t>$530,621.00</t>
  </si>
  <si>
    <t>$433,160.00</t>
  </si>
  <si>
    <t>$97,461.00</t>
  </si>
  <si>
    <t>$779,625.00</t>
  </si>
  <si>
    <t>$109,147.50</t>
  </si>
  <si>
    <t>$670,477.50</t>
  </si>
  <si>
    <t>$579,150.00</t>
  </si>
  <si>
    <t>$91,327.50</t>
  </si>
  <si>
    <t>$429,800.00</t>
  </si>
  <si>
    <t>$21,490.00</t>
  </si>
  <si>
    <t>$408,310.00</t>
  </si>
  <si>
    <t>$319,280.00</t>
  </si>
  <si>
    <t>$89,030.00</t>
  </si>
  <si>
    <t>$1,140,750.00</t>
  </si>
  <si>
    <t>$102,667.50</t>
  </si>
  <si>
    <t>$1,038,082.50</t>
  </si>
  <si>
    <t>$950,625.00</t>
  </si>
  <si>
    <t>$87,457.50</t>
  </si>
  <si>
    <t>$476,700.00</t>
  </si>
  <si>
    <t>$38,136.00</t>
  </si>
  <si>
    <t>$438,564.00</t>
  </si>
  <si>
    <t>$354,120.00</t>
  </si>
  <si>
    <t>$84,444.00</t>
  </si>
  <si>
    <t>$574,800.00</t>
  </si>
  <si>
    <t>$11,496.00</t>
  </si>
  <si>
    <t>$563,304.00</t>
  </si>
  <si>
    <t>$479,000.00</t>
  </si>
  <si>
    <t>$84,304.00</t>
  </si>
  <si>
    <t>$330,225.00</t>
  </si>
  <si>
    <t>$3,302.25</t>
  </si>
  <si>
    <t>$326,922.75</t>
  </si>
  <si>
    <t>$245,310.00</t>
  </si>
  <si>
    <t>$81,612.75</t>
  </si>
  <si>
    <t>$752,850.00</t>
  </si>
  <si>
    <t>$112,927.50</t>
  </si>
  <si>
    <t>$639,922.50</t>
  </si>
  <si>
    <t>$559,260.00</t>
  </si>
  <si>
    <t>$80,662.50</t>
  </si>
  <si>
    <t>$824,100.00</t>
  </si>
  <si>
    <t>$57,687.00</t>
  </si>
  <si>
    <t>$766,413.00</t>
  </si>
  <si>
    <t>$686,750.00</t>
  </si>
  <si>
    <t>$79,663.00</t>
  </si>
  <si>
    <t>$626,500.00</t>
  </si>
  <si>
    <t>$81,445.00</t>
  </si>
  <si>
    <t>$545,055.00</t>
  </si>
  <si>
    <t>$465,400.00</t>
  </si>
  <si>
    <t>$79,655.00</t>
  </si>
  <si>
    <t>$473,025.00</t>
  </si>
  <si>
    <t>$42,572.25</t>
  </si>
  <si>
    <t>$430,452.75</t>
  </si>
  <si>
    <t>$351,390.00</t>
  </si>
  <si>
    <t>$79,062.75</t>
  </si>
  <si>
    <t>$672,700.00</t>
  </si>
  <si>
    <t>$94,178.00</t>
  </si>
  <si>
    <t>$578,522.00</t>
  </si>
  <si>
    <t>$499,720.00</t>
  </si>
  <si>
    <t>$78,802.00</t>
  </si>
  <si>
    <t>$730,800.00</t>
  </si>
  <si>
    <t>$43,848.00</t>
  </si>
  <si>
    <t>$686,952.00</t>
  </si>
  <si>
    <t>$609,000.00</t>
  </si>
  <si>
    <t>$77,952.00</t>
  </si>
  <si>
    <t>$562,200.00</t>
  </si>
  <si>
    <t>$16,866.00</t>
  </si>
  <si>
    <t>$545,334.00</t>
  </si>
  <si>
    <t>$468,500.00</t>
  </si>
  <si>
    <t>$76,834.00</t>
  </si>
  <si>
    <t>$606,300.00</t>
  </si>
  <si>
    <t>$24,252.00</t>
  </si>
  <si>
    <t>$582,048.00</t>
  </si>
  <si>
    <t>$505,250.00</t>
  </si>
  <si>
    <t>$76,798.00</t>
  </si>
  <si>
    <t>$557,900.00</t>
  </si>
  <si>
    <t>$66,948.00</t>
  </si>
  <si>
    <t>$490,952.00</t>
  </si>
  <si>
    <t>$414,440.00</t>
  </si>
  <si>
    <t>$76,512.00</t>
  </si>
  <si>
    <t>$518,400.00</t>
  </si>
  <si>
    <t>$10,368.00</t>
  </si>
  <si>
    <t>$508,032.00</t>
  </si>
  <si>
    <t>$432,000.00</t>
  </si>
  <si>
    <t>$76,032.00</t>
  </si>
  <si>
    <t>$702,450.00</t>
  </si>
  <si>
    <t>$105,367.50</t>
  </si>
  <si>
    <t>$597,082.50</t>
  </si>
  <si>
    <t>$521,820.00</t>
  </si>
  <si>
    <t>$75,262.50</t>
  </si>
  <si>
    <t>$557,700.00</t>
  </si>
  <si>
    <t>$22,308.00</t>
  </si>
  <si>
    <t>$535,392.00</t>
  </si>
  <si>
    <t>$464,750.00</t>
  </si>
  <si>
    <t>$70,642.00</t>
  </si>
  <si>
    <t>$20,580.00</t>
  </si>
  <si>
    <t>$322,420.00</t>
  </si>
  <si>
    <t>$254,800.00</t>
  </si>
  <si>
    <t>$67,620.00</t>
  </si>
  <si>
    <t>$738,000.00</t>
  </si>
  <si>
    <t>$59,040.00</t>
  </si>
  <si>
    <t>$678,960.00</t>
  </si>
  <si>
    <t>$615,000.00</t>
  </si>
  <si>
    <t>$63,960.00</t>
  </si>
  <si>
    <t>$654,300.00</t>
  </si>
  <si>
    <t>$45,801.00</t>
  </si>
  <si>
    <t>$608,499.00</t>
  </si>
  <si>
    <t>$545,250.00</t>
  </si>
  <si>
    <t>$63,249.00</t>
  </si>
  <si>
    <t>$797,700.00</t>
  </si>
  <si>
    <t>$71,793.00</t>
  </si>
  <si>
    <t>$725,907.00</t>
  </si>
  <si>
    <t>$664,750.00</t>
  </si>
  <si>
    <t>$61,157.00</t>
  </si>
  <si>
    <t>$897,900.00</t>
  </si>
  <si>
    <t>$89,790.00</t>
  </si>
  <si>
    <t>$808,110.00</t>
  </si>
  <si>
    <t>$748,250.00</t>
  </si>
  <si>
    <t>$59,860.00</t>
  </si>
  <si>
    <t>$769,500.00</t>
  </si>
  <si>
    <t>$69,255.00</t>
  </si>
  <si>
    <t>$700,245.00</t>
  </si>
  <si>
    <t>$641,250.00</t>
  </si>
  <si>
    <t>$58,995.00</t>
  </si>
  <si>
    <t>$418,950.00</t>
  </si>
  <si>
    <t>$50,274.00</t>
  </si>
  <si>
    <t>$368,676.00</t>
  </si>
  <si>
    <t>$311,220.00</t>
  </si>
  <si>
    <t>$57,456.00</t>
  </si>
  <si>
    <t>$482,100.00</t>
  </si>
  <si>
    <t>$24,105.00</t>
  </si>
  <si>
    <t>$457,995.00</t>
  </si>
  <si>
    <t>$401,750.00</t>
  </si>
  <si>
    <t>$56,245.00</t>
  </si>
  <si>
    <t>$640,200.00</t>
  </si>
  <si>
    <t>$51,216.00</t>
  </si>
  <si>
    <t>$588,984.00</t>
  </si>
  <si>
    <t>$533,500.00</t>
  </si>
  <si>
    <t>$55,484.00</t>
  </si>
  <si>
    <t>$424,350.00</t>
  </si>
  <si>
    <t>$16,974.00</t>
  </si>
  <si>
    <t>$407,376.00</t>
  </si>
  <si>
    <t>$353,625.00</t>
  </si>
  <si>
    <t>$53,751.00</t>
  </si>
  <si>
    <t>$448,350.00</t>
  </si>
  <si>
    <t>$62,769.00</t>
  </si>
  <si>
    <t>$385,581.00</t>
  </si>
  <si>
    <t>$333,060.00</t>
  </si>
  <si>
    <t>$52,521.00</t>
  </si>
  <si>
    <t>$252,000.00</t>
  </si>
  <si>
    <t>$12,600.00</t>
  </si>
  <si>
    <t>$239,400.00</t>
  </si>
  <si>
    <t>$187,200.00</t>
  </si>
  <si>
    <t>$52,200.00</t>
  </si>
  <si>
    <t>$254,450.00</t>
  </si>
  <si>
    <t>$15,267.00</t>
  </si>
  <si>
    <t>$239,183.00</t>
  </si>
  <si>
    <t>$189,020.00</t>
  </si>
  <si>
    <t>$50,163.00</t>
  </si>
  <si>
    <t>$510,600.00</t>
  </si>
  <si>
    <t>$35,742.00</t>
  </si>
  <si>
    <t>$474,858.00</t>
  </si>
  <si>
    <t>$425,500.00</t>
  </si>
  <si>
    <t>$49,358.00</t>
  </si>
  <si>
    <t>$419,650.00</t>
  </si>
  <si>
    <t>$58,751.00</t>
  </si>
  <si>
    <t>$360,899.00</t>
  </si>
  <si>
    <t>$311,740.00</t>
  </si>
  <si>
    <t>$49,159.00</t>
  </si>
  <si>
    <t>$1,048,500.00</t>
  </si>
  <si>
    <t>$125,820.00</t>
  </si>
  <si>
    <t>$922,680.00</t>
  </si>
  <si>
    <t>$873,750.00</t>
  </si>
  <si>
    <t>$48,930.00</t>
  </si>
  <si>
    <t>$330,300.00</t>
  </si>
  <si>
    <t>$6,606.00</t>
  </si>
  <si>
    <t>$323,694.00</t>
  </si>
  <si>
    <t>$275,250.00</t>
  </si>
  <si>
    <t>$48,444.00</t>
  </si>
  <si>
    <t>$411,950.00</t>
  </si>
  <si>
    <t>$57,673.00</t>
  </si>
  <si>
    <t>$354,277.00</t>
  </si>
  <si>
    <t>$306,020.00</t>
  </si>
  <si>
    <t>$48,257.00</t>
  </si>
  <si>
    <t>$287,400.00</t>
  </si>
  <si>
    <t>$239,500.00</t>
  </si>
  <si>
    <t>$47,900.00</t>
  </si>
  <si>
    <t>$843,300.00</t>
  </si>
  <si>
    <t>$92,763.00</t>
  </si>
  <si>
    <t>$750,537.00</t>
  </si>
  <si>
    <t>$702,750.00</t>
  </si>
  <si>
    <t>$47,787.00</t>
  </si>
  <si>
    <t>$295,800.00</t>
  </si>
  <si>
    <t>$2,958.00</t>
  </si>
  <si>
    <t>$292,842.00</t>
  </si>
  <si>
    <t>$246,500.00</t>
  </si>
  <si>
    <t>$46,342.00</t>
  </si>
  <si>
    <t>$343,875.00</t>
  </si>
  <si>
    <t>$44,703.75</t>
  </si>
  <si>
    <t>$299,171.25</t>
  </si>
  <si>
    <t>$255,450.00</t>
  </si>
  <si>
    <t>$43,721.25</t>
  </si>
  <si>
    <t>$560,100.00</t>
  </si>
  <si>
    <t>$50,409.00</t>
  </si>
  <si>
    <t>$509,691.00</t>
  </si>
  <si>
    <t>$466,750.00</t>
  </si>
  <si>
    <t>$42,941.00</t>
  </si>
  <si>
    <t>$310,100.00</t>
  </si>
  <si>
    <t>$37,212.00</t>
  </si>
  <si>
    <t>$272,888.00</t>
  </si>
  <si>
    <t>$230,360.00</t>
  </si>
  <si>
    <t>$42,528.00</t>
  </si>
  <si>
    <t>$323,050.00</t>
  </si>
  <si>
    <t>$41,996.50</t>
  </si>
  <si>
    <t>$281,053.50</t>
  </si>
  <si>
    <t>$239,980.00</t>
  </si>
  <si>
    <t>$41,073.50</t>
  </si>
  <si>
    <t>$277,200.00</t>
  </si>
  <si>
    <t>$30,492.00</t>
  </si>
  <si>
    <t>$246,708.00</t>
  </si>
  <si>
    <t>$205,920.00</t>
  </si>
  <si>
    <t>$40,788.00</t>
  </si>
  <si>
    <t>$421,200.00</t>
  </si>
  <si>
    <t>$29,484.00</t>
  </si>
  <si>
    <t>$391,716.00</t>
  </si>
  <si>
    <t>$40,716.00</t>
  </si>
  <si>
    <t>$468,600.00</t>
  </si>
  <si>
    <t>$37,488.00</t>
  </si>
  <si>
    <t>$431,112.00</t>
  </si>
  <si>
    <t>$390,500.00</t>
  </si>
  <si>
    <t>$40,612.00</t>
  </si>
  <si>
    <t>$275,400.00</t>
  </si>
  <si>
    <t>$5,508.00</t>
  </si>
  <si>
    <t>$269,892.00</t>
  </si>
  <si>
    <t>$229,500.00</t>
  </si>
  <si>
    <t>$40,392.00</t>
  </si>
  <si>
    <t>$193,200.00</t>
  </si>
  <si>
    <t>$9,660.00</t>
  </si>
  <si>
    <t>$183,540.00</t>
  </si>
  <si>
    <t>$143,520.00</t>
  </si>
  <si>
    <t>$40,020.00</t>
  </si>
  <si>
    <t>$268,100.00</t>
  </si>
  <si>
    <t>$29,491.00</t>
  </si>
  <si>
    <t>$238,609.00</t>
  </si>
  <si>
    <t>$199,160.00</t>
  </si>
  <si>
    <t>$39,449.00</t>
  </si>
  <si>
    <t>$236,400.00</t>
  </si>
  <si>
    <t>$197,000.00</t>
  </si>
  <si>
    <t>$39,400.00</t>
  </si>
  <si>
    <t>$247,450.00</t>
  </si>
  <si>
    <t>$24,745.00</t>
  </si>
  <si>
    <t>$222,705.00</t>
  </si>
  <si>
    <t>$183,820.00</t>
  </si>
  <si>
    <t>$38,885.00</t>
  </si>
  <si>
    <t>$330,000.00</t>
  </si>
  <si>
    <t>$16,500.00</t>
  </si>
  <si>
    <t>$313,500.00</t>
  </si>
  <si>
    <t>$275,000.00</t>
  </si>
  <si>
    <t>$38,500.00</t>
  </si>
  <si>
    <t>$20.00</t>
  </si>
  <si>
    <t>$77,280.00</t>
  </si>
  <si>
    <t>$772.80</t>
  </si>
  <si>
    <t>$76,507.20</t>
  </si>
  <si>
    <t>$38,640.00</t>
  </si>
  <si>
    <t>$37,867.20</t>
  </si>
  <si>
    <t>$77,010.00</t>
  </si>
  <si>
    <t>$2,310.30</t>
  </si>
  <si>
    <t>$74,699.70</t>
  </si>
  <si>
    <t>$38,505.00</t>
  </si>
  <si>
    <t>$36,194.70</t>
  </si>
  <si>
    <t>$201,075.00</t>
  </si>
  <si>
    <t>$16,086.00</t>
  </si>
  <si>
    <t>$184,989.00</t>
  </si>
  <si>
    <t>$149,370.00</t>
  </si>
  <si>
    <t>$35,619.00</t>
  </si>
  <si>
    <t>$223,650.00</t>
  </si>
  <si>
    <t>$22,365.00</t>
  </si>
  <si>
    <t>$201,285.00</t>
  </si>
  <si>
    <t>$166,140.00</t>
  </si>
  <si>
    <t>$35,145.00</t>
  </si>
  <si>
    <t>$297,300.00</t>
  </si>
  <si>
    <t>$14,865.00</t>
  </si>
  <si>
    <t>$282,435.00</t>
  </si>
  <si>
    <t>$247,750.00</t>
  </si>
  <si>
    <t>$34,685.00</t>
  </si>
  <si>
    <t>$384,900.00</t>
  </si>
  <si>
    <t>$30,792.00</t>
  </si>
  <si>
    <t>$354,108.00</t>
  </si>
  <si>
    <t>$320,750.00</t>
  </si>
  <si>
    <t>$33,358.00</t>
  </si>
  <si>
    <t>$336,900.00</t>
  </si>
  <si>
    <t>$23,583.00</t>
  </si>
  <si>
    <t>$313,317.00</t>
  </si>
  <si>
    <t>$280,750.00</t>
  </si>
  <si>
    <t>$32,567.00</t>
  </si>
  <si>
    <t>Channel Partners</t>
  </si>
  <si>
    <t>$12.00</t>
  </si>
  <si>
    <t>$48,312.00</t>
  </si>
  <si>
    <t>$5,314.32</t>
  </si>
  <si>
    <t>$42,997.68</t>
  </si>
  <si>
    <t>$12,078.00</t>
  </si>
  <si>
    <t>$30,919.68</t>
  </si>
  <si>
    <t>$397,200.00</t>
  </si>
  <si>
    <t>$35,748.00</t>
  </si>
  <si>
    <t>$361,452.00</t>
  </si>
  <si>
    <t>$331,000.00</t>
  </si>
  <si>
    <t>$30,452.00</t>
  </si>
  <si>
    <t>$645,000.00</t>
  </si>
  <si>
    <t>$77,400.00</t>
  </si>
  <si>
    <t>$567,600.00</t>
  </si>
  <si>
    <t>$537,500.00</t>
  </si>
  <si>
    <t>$30,100.00</t>
  </si>
  <si>
    <t>$218,050.00</t>
  </si>
  <si>
    <t>$26,166.00</t>
  </si>
  <si>
    <t>$191,884.00</t>
  </si>
  <si>
    <t>$161,980.00</t>
  </si>
  <si>
    <t>$29,904.00</t>
  </si>
  <si>
    <t>$245,000.00</t>
  </si>
  <si>
    <t>$34,300.00</t>
  </si>
  <si>
    <t>$182,000.00</t>
  </si>
  <si>
    <t>$28,700.00</t>
  </si>
  <si>
    <t>$781,500.00</t>
  </si>
  <si>
    <t>$101,595.00</t>
  </si>
  <si>
    <t>$679,905.00</t>
  </si>
  <si>
    <t>$651,250.00</t>
  </si>
  <si>
    <t>$28,655.00</t>
  </si>
  <si>
    <t>$206,700.00</t>
  </si>
  <si>
    <t>$6,201.00</t>
  </si>
  <si>
    <t>$200,499.00</t>
  </si>
  <si>
    <t>$172,250.00</t>
  </si>
  <si>
    <t>$28,249.00</t>
  </si>
  <si>
    <t>$287,700.00</t>
  </si>
  <si>
    <t>$267,561.00</t>
  </si>
  <si>
    <t>$239,750.00</t>
  </si>
  <si>
    <t>$27,811.00</t>
  </si>
  <si>
    <t>$42,246.00</t>
  </si>
  <si>
    <t>$4,224.60</t>
  </si>
  <si>
    <t>$38,021.40</t>
  </si>
  <si>
    <t>$10,561.50</t>
  </si>
  <si>
    <t>$27,459.90</t>
  </si>
  <si>
    <t>$122,150.00</t>
  </si>
  <si>
    <t>$4,886.00</t>
  </si>
  <si>
    <t>$117,264.00</t>
  </si>
  <si>
    <t>$90,740.00</t>
  </si>
  <si>
    <t>$26,524.00</t>
  </si>
  <si>
    <t>$38,934.00</t>
  </si>
  <si>
    <t>$2,725.38</t>
  </si>
  <si>
    <t>$36,208.62</t>
  </si>
  <si>
    <t>$9,733.50</t>
  </si>
  <si>
    <t>$26,475.12</t>
  </si>
  <si>
    <t>$147,700.00</t>
  </si>
  <si>
    <t>$11,816.00</t>
  </si>
  <si>
    <t>$135,884.00</t>
  </si>
  <si>
    <t>$109,720.00</t>
  </si>
  <si>
    <t>$26,164.00</t>
  </si>
  <si>
    <t>$34,056.00</t>
  </si>
  <si>
    <t>$8,514.00</t>
  </si>
  <si>
    <t>$25,542.00</t>
  </si>
  <si>
    <t>$56,640.00</t>
  </si>
  <si>
    <t>$2,832.00</t>
  </si>
  <si>
    <t>$53,808.00</t>
  </si>
  <si>
    <t>$28,320.00</t>
  </si>
  <si>
    <t>$25,488.00</t>
  </si>
  <si>
    <t>$328,200.00</t>
  </si>
  <si>
    <t>$29,538.00</t>
  </si>
  <si>
    <t>$298,662.00</t>
  </si>
  <si>
    <t>$273,500.00</t>
  </si>
  <si>
    <t>$25,162.00</t>
  </si>
  <si>
    <t>$4,788.80</t>
  </si>
  <si>
    <t>$55,071.20</t>
  </si>
  <si>
    <t>$29,930.00</t>
  </si>
  <si>
    <t>$25,141.20</t>
  </si>
  <si>
    <t>$531,900.00</t>
  </si>
  <si>
    <t>$63,828.00</t>
  </si>
  <si>
    <t>$468,072.00</t>
  </si>
  <si>
    <t>$443,250.00</t>
  </si>
  <si>
    <t>$24,822.00</t>
  </si>
  <si>
    <t>$52,920.00</t>
  </si>
  <si>
    <t>$2,116.80</t>
  </si>
  <si>
    <t>$50,803.20</t>
  </si>
  <si>
    <t>$26,460.00</t>
  </si>
  <si>
    <t>$24,343.20</t>
  </si>
  <si>
    <t>$51,600.00</t>
  </si>
  <si>
    <t>$1,548.00</t>
  </si>
  <si>
    <t>$50,052.00</t>
  </si>
  <si>
    <t>$25,800.00</t>
  </si>
  <si>
    <t>$53,260.00</t>
  </si>
  <si>
    <t>$2,663.00</t>
  </si>
  <si>
    <t>$50,597.00</t>
  </si>
  <si>
    <t>$26,630.00</t>
  </si>
  <si>
    <t>$23,967.00</t>
  </si>
  <si>
    <t>$32,052.00</t>
  </si>
  <si>
    <t>$320.52</t>
  </si>
  <si>
    <t>$31,731.48</t>
  </si>
  <si>
    <t>$8,013.00</t>
  </si>
  <si>
    <t>$23,718.48</t>
  </si>
  <si>
    <t>$133,350.00</t>
  </si>
  <si>
    <t>$10,668.00</t>
  </si>
  <si>
    <t>$122,682.00</t>
  </si>
  <si>
    <t>$99,060.00</t>
  </si>
  <si>
    <t>$23,622.00</t>
  </si>
  <si>
    <t>$59,840.00</t>
  </si>
  <si>
    <t>$6,582.40</t>
  </si>
  <si>
    <t>$53,257.60</t>
  </si>
  <si>
    <t>$29,920.00</t>
  </si>
  <si>
    <t>$23,337.60</t>
  </si>
  <si>
    <t>$409,800.00</t>
  </si>
  <si>
    <t>$45,078.00</t>
  </si>
  <si>
    <t>$364,722.00</t>
  </si>
  <si>
    <t>$341,500.00</t>
  </si>
  <si>
    <t>$23,222.00</t>
  </si>
  <si>
    <t>$148,200.00</t>
  </si>
  <si>
    <t>$1,482.00</t>
  </si>
  <si>
    <t>$146,718.00</t>
  </si>
  <si>
    <t>$123,500.00</t>
  </si>
  <si>
    <t>$23,218.00</t>
  </si>
  <si>
    <t>$58,700.00</t>
  </si>
  <si>
    <t>$6,457.00</t>
  </si>
  <si>
    <t>$52,243.00</t>
  </si>
  <si>
    <t>$29,350.00</t>
  </si>
  <si>
    <t>$22,893.00</t>
  </si>
  <si>
    <t>$30,216.00</t>
  </si>
  <si>
    <t>$7,554.00</t>
  </si>
  <si>
    <t>$22,662.00</t>
  </si>
  <si>
    <t>$32,676.00</t>
  </si>
  <si>
    <t>$1,960.56</t>
  </si>
  <si>
    <t>$30,715.44</t>
  </si>
  <si>
    <t>$8,169.00</t>
  </si>
  <si>
    <t>$22,546.44</t>
  </si>
  <si>
    <t>$33,156.00</t>
  </si>
  <si>
    <t>$2,320.92</t>
  </si>
  <si>
    <t>$30,835.08</t>
  </si>
  <si>
    <t>$8,289.00</t>
  </si>
  <si>
    <t>$22,546.08</t>
  </si>
  <si>
    <t>$93,100.00</t>
  </si>
  <si>
    <t>$1,862.00</t>
  </si>
  <si>
    <t>$91,238.00</t>
  </si>
  <si>
    <t>$69,160.00</t>
  </si>
  <si>
    <t>$22,078.00</t>
  </si>
  <si>
    <t>$53,640.00</t>
  </si>
  <si>
    <t>$4,827.60</t>
  </si>
  <si>
    <t>$48,812.40</t>
  </si>
  <si>
    <t>$26,820.00</t>
  </si>
  <si>
    <t>$21,992.40</t>
  </si>
  <si>
    <t>$56,100.00</t>
  </si>
  <si>
    <t>$6,171.00</t>
  </si>
  <si>
    <t>$49,929.00</t>
  </si>
  <si>
    <t>$28,050.00</t>
  </si>
  <si>
    <t>$21,879.00</t>
  </si>
  <si>
    <t>$29,748.00</t>
  </si>
  <si>
    <t>$892.44</t>
  </si>
  <si>
    <t>$28,855.56</t>
  </si>
  <si>
    <t>$7,437.00</t>
  </si>
  <si>
    <t>$21,418.56</t>
  </si>
  <si>
    <t>$34,968.00</t>
  </si>
  <si>
    <t>$4,895.52</t>
  </si>
  <si>
    <t>$30,072.48</t>
  </si>
  <si>
    <t>$8,742.00</t>
  </si>
  <si>
    <t>$21,330.48</t>
  </si>
  <si>
    <t>Enterprise</t>
  </si>
  <si>
    <t>$125.00</t>
  </si>
  <si>
    <t>$527,437.50</t>
  </si>
  <si>
    <t>$506,340.00</t>
  </si>
  <si>
    <t>$21,097.50</t>
  </si>
  <si>
    <t>$242,400.00</t>
  </si>
  <si>
    <t>$19,392.00</t>
  </si>
  <si>
    <t>$223,008.00</t>
  </si>
  <si>
    <t>$202,000.00</t>
  </si>
  <si>
    <t>$21,008.00</t>
  </si>
  <si>
    <t>$33,132.00</t>
  </si>
  <si>
    <t>$3,975.84</t>
  </si>
  <si>
    <t>$29,156.16</t>
  </si>
  <si>
    <t>$8,283.00</t>
  </si>
  <si>
    <t>$20,873.16</t>
  </si>
  <si>
    <t>$95,900.00</t>
  </si>
  <si>
    <t>$3,836.00</t>
  </si>
  <si>
    <t>$92,064.00</t>
  </si>
  <si>
    <t>$71,240.00</t>
  </si>
  <si>
    <t>$20,824.00</t>
  </si>
  <si>
    <t>$45,940.00</t>
  </si>
  <si>
    <t>$2,297.00</t>
  </si>
  <si>
    <t>$43,643.00</t>
  </si>
  <si>
    <t>$22,970.00</t>
  </si>
  <si>
    <t>$20,673.00</t>
  </si>
  <si>
    <t>$52,580.00</t>
  </si>
  <si>
    <t>$5,783.80</t>
  </si>
  <si>
    <t>$46,796.20</t>
  </si>
  <si>
    <t>$26,290.00</t>
  </si>
  <si>
    <t>$20,506.20</t>
  </si>
  <si>
    <t>$29,172.00</t>
  </si>
  <si>
    <t>$1,458.60</t>
  </si>
  <si>
    <t>$27,713.40</t>
  </si>
  <si>
    <t>$7,293.00</t>
  </si>
  <si>
    <t>$20,420.40</t>
  </si>
  <si>
    <t>$762,300.00</t>
  </si>
  <si>
    <t>$106,722.00</t>
  </si>
  <si>
    <t>$655,578.00</t>
  </si>
  <si>
    <t>$635,250.00</t>
  </si>
  <si>
    <t>$20,328.00</t>
  </si>
  <si>
    <t>$760,800.00</t>
  </si>
  <si>
    <t>$106,512.00</t>
  </si>
  <si>
    <t>$654,288.00</t>
  </si>
  <si>
    <t>$634,000.00</t>
  </si>
  <si>
    <t>$20,288.00</t>
  </si>
  <si>
    <t>$31,932.00</t>
  </si>
  <si>
    <t>$3,831.84</t>
  </si>
  <si>
    <t>$28,100.16</t>
  </si>
  <si>
    <t>$7,983.00</t>
  </si>
  <si>
    <t>$20,117.16</t>
  </si>
  <si>
    <t>$30,888.00</t>
  </si>
  <si>
    <t>$3,088.80</t>
  </si>
  <si>
    <t>$27,799.20</t>
  </si>
  <si>
    <t>$7,722.00</t>
  </si>
  <si>
    <t>$20,077.20</t>
  </si>
  <si>
    <t>$54,160.00</t>
  </si>
  <si>
    <t>$7,040.80</t>
  </si>
  <si>
    <t>$47,119.20</t>
  </si>
  <si>
    <t>$27,080.00</t>
  </si>
  <si>
    <t>$20,039.20</t>
  </si>
  <si>
    <t>$103,320.00</t>
  </si>
  <si>
    <t>$634,680.00</t>
  </si>
  <si>
    <t>$19,680.00</t>
  </si>
  <si>
    <t>$28,104.00</t>
  </si>
  <si>
    <t>$1,405.20</t>
  </si>
  <si>
    <t>$26,698.80</t>
  </si>
  <si>
    <t>$7,026.00</t>
  </si>
  <si>
    <t>$19,672.80</t>
  </si>
  <si>
    <t>$52,820.00</t>
  </si>
  <si>
    <t>$6,866.60</t>
  </si>
  <si>
    <t>$45,953.40</t>
  </si>
  <si>
    <t>$26,410.00</t>
  </si>
  <si>
    <t>$19,543.40</t>
  </si>
  <si>
    <t>$25,932.00</t>
  </si>
  <si>
    <t>$6,483.00</t>
  </si>
  <si>
    <t>$19,449.00</t>
  </si>
  <si>
    <t>$25,692.00</t>
  </si>
  <si>
    <t>$6,423.00</t>
  </si>
  <si>
    <t>$19,269.00</t>
  </si>
  <si>
    <t>$50,430.00</t>
  </si>
  <si>
    <t>$6,051.60</t>
  </si>
  <si>
    <t>$44,378.40</t>
  </si>
  <si>
    <t>$25,215.00</t>
  </si>
  <si>
    <t>$19,163.40</t>
  </si>
  <si>
    <t>$1,967.28</t>
  </si>
  <si>
    <t>$26,136.72</t>
  </si>
  <si>
    <t>$19,110.72</t>
  </si>
  <si>
    <t>$28,080.00</t>
  </si>
  <si>
    <t>$1,965.60</t>
  </si>
  <si>
    <t>$26,114.40</t>
  </si>
  <si>
    <t>$7,020.00</t>
  </si>
  <si>
    <t>$19,094.40</t>
  </si>
  <si>
    <t>$41,480.00</t>
  </si>
  <si>
    <t>$1,659.20</t>
  </si>
  <si>
    <t>$39,820.80</t>
  </si>
  <si>
    <t>$20,740.00</t>
  </si>
  <si>
    <t>$19,080.80</t>
  </si>
  <si>
    <t>$27,588.00</t>
  </si>
  <si>
    <t>$1,655.28</t>
  </si>
  <si>
    <t>$25,932.72</t>
  </si>
  <si>
    <t>$6,897.00</t>
  </si>
  <si>
    <t>$19,035.72</t>
  </si>
  <si>
    <t>$407,700.00</t>
  </si>
  <si>
    <t>$48,924.00</t>
  </si>
  <si>
    <t>$358,776.00</t>
  </si>
  <si>
    <t>$339,750.00</t>
  </si>
  <si>
    <t>$19,026.00</t>
  </si>
  <si>
    <t>$37,980.00</t>
  </si>
  <si>
    <t>$18,990.00</t>
  </si>
  <si>
    <t>$47,880.00</t>
  </si>
  <si>
    <t>$5,266.80</t>
  </si>
  <si>
    <t>$42,613.20</t>
  </si>
  <si>
    <t>$23,940.00</t>
  </si>
  <si>
    <t>$18,673.20</t>
  </si>
  <si>
    <t>$29,106.00</t>
  </si>
  <si>
    <t>$3,201.66</t>
  </si>
  <si>
    <t>$25,904.34</t>
  </si>
  <si>
    <t>$7,276.50</t>
  </si>
  <si>
    <t>$18,627.84</t>
  </si>
  <si>
    <t>$51,580.00</t>
  </si>
  <si>
    <t>$7,221.20</t>
  </si>
  <si>
    <t>$44,358.80</t>
  </si>
  <si>
    <t>$25,790.00</t>
  </si>
  <si>
    <t>$18,568.80</t>
  </si>
  <si>
    <t>$27,852.00</t>
  </si>
  <si>
    <t>$2,506.68</t>
  </si>
  <si>
    <t>$25,345.32</t>
  </si>
  <si>
    <t>$6,963.00</t>
  </si>
  <si>
    <t>$18,382.32</t>
  </si>
  <si>
    <t>$36,340.00</t>
  </si>
  <si>
    <t>$18,170.00</t>
  </si>
  <si>
    <t>$29,700.00</t>
  </si>
  <si>
    <t>$4,158.00</t>
  </si>
  <si>
    <t>$7,425.00</t>
  </si>
  <si>
    <t>$18,117.00</t>
  </si>
  <si>
    <t>$26,580.00</t>
  </si>
  <si>
    <t>$1,860.60</t>
  </si>
  <si>
    <t>$24,719.40</t>
  </si>
  <si>
    <t>$6,645.00</t>
  </si>
  <si>
    <t>$18,074.40</t>
  </si>
  <si>
    <t>$120,400.00</t>
  </si>
  <si>
    <t>$13,244.00</t>
  </si>
  <si>
    <t>$107,156.00</t>
  </si>
  <si>
    <t>$89,440.00</t>
  </si>
  <si>
    <t>$17,716.00</t>
  </si>
  <si>
    <t>$26,808.00</t>
  </si>
  <si>
    <t>$2,412.72</t>
  </si>
  <si>
    <t>$24,395.28</t>
  </si>
  <si>
    <t>$6,702.00</t>
  </si>
  <si>
    <t>$17,693.28</t>
  </si>
  <si>
    <t>$23,868.00</t>
  </si>
  <si>
    <t>$238.68</t>
  </si>
  <si>
    <t>$23,629.32</t>
  </si>
  <si>
    <t>$5,967.00</t>
  </si>
  <si>
    <t>$17,662.32</t>
  </si>
  <si>
    <t>$23,436.00</t>
  </si>
  <si>
    <t>$5,859.00</t>
  </si>
  <si>
    <t>$17,577.00</t>
  </si>
  <si>
    <t>$48,560.00</t>
  </si>
  <si>
    <t>$6,798.40</t>
  </si>
  <si>
    <t>$41,761.60</t>
  </si>
  <si>
    <t>$24,280.00</t>
  </si>
  <si>
    <t>$17,481.60</t>
  </si>
  <si>
    <t>$255,900.00</t>
  </si>
  <si>
    <t>$25,590.00</t>
  </si>
  <si>
    <t>$230,310.00</t>
  </si>
  <si>
    <t>$213,250.00</t>
  </si>
  <si>
    <t>$17,060.00</t>
  </si>
  <si>
    <t>$39,520.00</t>
  </si>
  <si>
    <t>$2,766.40</t>
  </si>
  <si>
    <t>$36,753.60</t>
  </si>
  <si>
    <t>$19,760.00</t>
  </si>
  <si>
    <t>$16,993.60</t>
  </si>
  <si>
    <t>$23,364.00</t>
  </si>
  <si>
    <t>$700.92</t>
  </si>
  <si>
    <t>$22,663.08</t>
  </si>
  <si>
    <t>$5,841.00</t>
  </si>
  <si>
    <t>$16,822.08</t>
  </si>
  <si>
    <t>$45,100.00</t>
  </si>
  <si>
    <t>$5,863.00</t>
  </si>
  <si>
    <t>$39,237.00</t>
  </si>
  <si>
    <t>$22,550.00</t>
  </si>
  <si>
    <t>$16,687.00</t>
  </si>
  <si>
    <t>$355,800.00</t>
  </si>
  <si>
    <t>$42,696.00</t>
  </si>
  <si>
    <t>$313,104.00</t>
  </si>
  <si>
    <t>$296,500.00</t>
  </si>
  <si>
    <t>$16,604.00</t>
  </si>
  <si>
    <t>$22,992.00</t>
  </si>
  <si>
    <t>$689.76</t>
  </si>
  <si>
    <t>$22,302.24</t>
  </si>
  <si>
    <t>$5,748.00</t>
  </si>
  <si>
    <t>$16,554.24</t>
  </si>
  <si>
    <t>$190,500.00</t>
  </si>
  <si>
    <t>$15,240.00</t>
  </si>
  <si>
    <t>$175,260.00</t>
  </si>
  <si>
    <t>$158,750.00</t>
  </si>
  <si>
    <t>$16,510.00</t>
  </si>
  <si>
    <t>$22,296.00</t>
  </si>
  <si>
    <t>$222.96</t>
  </si>
  <si>
    <t>$22,073.04</t>
  </si>
  <si>
    <t>$5,574.00</t>
  </si>
  <si>
    <t>$16,499.04</t>
  </si>
  <si>
    <t>$22,812.00</t>
  </si>
  <si>
    <t>$684.36</t>
  </si>
  <si>
    <t>$22,127.64</t>
  </si>
  <si>
    <t>$5,703.00</t>
  </si>
  <si>
    <t>$16,424.64</t>
  </si>
  <si>
    <t>$40,780.00</t>
  </si>
  <si>
    <t>$4,078.00</t>
  </si>
  <si>
    <t>$36,702.00</t>
  </si>
  <si>
    <t>$20,390.00</t>
  </si>
  <si>
    <t>$16,312.00</t>
  </si>
  <si>
    <t>$26,664.00</t>
  </si>
  <si>
    <t>$3,732.96</t>
  </si>
  <si>
    <t>$22,931.04</t>
  </si>
  <si>
    <t>$6,666.00</t>
  </si>
  <si>
    <t>$16,265.04</t>
  </si>
  <si>
    <t>$38,680.00</t>
  </si>
  <si>
    <t>$3,094.40</t>
  </si>
  <si>
    <t>$35,585.60</t>
  </si>
  <si>
    <t>$19,340.00</t>
  </si>
  <si>
    <t>$16,245.60</t>
  </si>
  <si>
    <t>$36,040.00</t>
  </si>
  <si>
    <t>$1,802.00</t>
  </si>
  <si>
    <t>$34,238.00</t>
  </si>
  <si>
    <t>$18,020.00</t>
  </si>
  <si>
    <t>$16,218.00</t>
  </si>
  <si>
    <t>$32,370.00</t>
  </si>
  <si>
    <t>$16,185.00</t>
  </si>
  <si>
    <t>$25,308.00</t>
  </si>
  <si>
    <t>$3,036.96</t>
  </si>
  <si>
    <t>$22,271.04</t>
  </si>
  <si>
    <t>$6,327.00</t>
  </si>
  <si>
    <t>$15,944.04</t>
  </si>
  <si>
    <t>$124,950.00</t>
  </si>
  <si>
    <t>$16,243.50</t>
  </si>
  <si>
    <t>$108,706.50</t>
  </si>
  <si>
    <t>$92,820.00</t>
  </si>
  <si>
    <t>$15,886.50</t>
  </si>
  <si>
    <t>$36,680.00</t>
  </si>
  <si>
    <t>$2,567.60</t>
  </si>
  <si>
    <t>$34,112.40</t>
  </si>
  <si>
    <t>$18,340.00</t>
  </si>
  <si>
    <t>$15,772.40</t>
  </si>
  <si>
    <t>$22,380.00</t>
  </si>
  <si>
    <t>$1,119.00</t>
  </si>
  <si>
    <t>$21,261.00</t>
  </si>
  <si>
    <t>$5,595.00</t>
  </si>
  <si>
    <t>$15,666.00</t>
  </si>
  <si>
    <t>$21,420.00</t>
  </si>
  <si>
    <t>$428.40</t>
  </si>
  <si>
    <t>$20,991.60</t>
  </si>
  <si>
    <t>$5,355.00</t>
  </si>
  <si>
    <t>$15,636.60</t>
  </si>
  <si>
    <t>$39,080.00</t>
  </si>
  <si>
    <t>$3,908.00</t>
  </si>
  <si>
    <t>$35,172.00</t>
  </si>
  <si>
    <t>$19,540.00</t>
  </si>
  <si>
    <t>$15,632.00</t>
  </si>
  <si>
    <t>Midmarket</t>
  </si>
  <si>
    <t>$15.00</t>
  </si>
  <si>
    <t>$57,015.00</t>
  </si>
  <si>
    <t>$3,420.90</t>
  </si>
  <si>
    <t>$53,594.10</t>
  </si>
  <si>
    <t>$38,010.00</t>
  </si>
  <si>
    <t>$15,584.10</t>
  </si>
  <si>
    <t>$23,604.00</t>
  </si>
  <si>
    <t>$2,124.36</t>
  </si>
  <si>
    <t>$21,479.64</t>
  </si>
  <si>
    <t>$5,901.00</t>
  </si>
  <si>
    <t>$15,578.64</t>
  </si>
  <si>
    <t>$23,472.00</t>
  </si>
  <si>
    <t>$2,112.48</t>
  </si>
  <si>
    <t>$21,359.52</t>
  </si>
  <si>
    <t>$5,868.00</t>
  </si>
  <si>
    <t>$15,491.52</t>
  </si>
  <si>
    <t>$35,140.00</t>
  </si>
  <si>
    <t>$2,108.40</t>
  </si>
  <si>
    <t>$33,031.60</t>
  </si>
  <si>
    <t>$17,570.00</t>
  </si>
  <si>
    <t>$15,461.60</t>
  </si>
  <si>
    <t>$22,608.00</t>
  </si>
  <si>
    <t>$1,582.56</t>
  </si>
  <si>
    <t>$21,025.44</t>
  </si>
  <si>
    <t>$5,652.00</t>
  </si>
  <si>
    <t>$15,373.44</t>
  </si>
  <si>
    <t>$31,320.00</t>
  </si>
  <si>
    <t>$626.40</t>
  </si>
  <si>
    <t>$30,693.60</t>
  </si>
  <si>
    <t>$15,660.00</t>
  </si>
  <si>
    <t>$15,033.60</t>
  </si>
  <si>
    <t>$23,244.00</t>
  </si>
  <si>
    <t>$2,556.84</t>
  </si>
  <si>
    <t>$20,687.16</t>
  </si>
  <si>
    <t>$5,811.00</t>
  </si>
  <si>
    <t>$14,876.16</t>
  </si>
  <si>
    <t>$261,900.00</t>
  </si>
  <si>
    <t>$28,809.00</t>
  </si>
  <si>
    <t>$233,091.00</t>
  </si>
  <si>
    <t>$218,250.00</t>
  </si>
  <si>
    <t>$14,841.00</t>
  </si>
  <si>
    <t>$24,180.00</t>
  </si>
  <si>
    <t>$3,385.20</t>
  </si>
  <si>
    <t>$20,794.80</t>
  </si>
  <si>
    <t>$6,045.00</t>
  </si>
  <si>
    <t>$14,749.80</t>
  </si>
  <si>
    <t>$31,580.00</t>
  </si>
  <si>
    <t>$1,579.00</t>
  </si>
  <si>
    <t>$30,001.00</t>
  </si>
  <si>
    <t>$15,790.00</t>
  </si>
  <si>
    <t>$14,211.00</t>
  </si>
  <si>
    <t>$20,862.00</t>
  </si>
  <si>
    <t>$1,460.34</t>
  </si>
  <si>
    <t>$19,401.66</t>
  </si>
  <si>
    <t>$5,215.50</t>
  </si>
  <si>
    <t>$14,186.16</t>
  </si>
  <si>
    <t>$352,625.00</t>
  </si>
  <si>
    <t>$338,520.00</t>
  </si>
  <si>
    <t>$14,105.00</t>
  </si>
  <si>
    <t>$31,260.00</t>
  </si>
  <si>
    <t>$1,563.00</t>
  </si>
  <si>
    <t>$29,697.00</t>
  </si>
  <si>
    <t>$15,630.00</t>
  </si>
  <si>
    <t>$14,067.00</t>
  </si>
  <si>
    <t>$21,300.00</t>
  </si>
  <si>
    <t>$1,917.00</t>
  </si>
  <si>
    <t>$19,383.00</t>
  </si>
  <si>
    <t>$5,325.00</t>
  </si>
  <si>
    <t>$14,058.00</t>
  </si>
  <si>
    <t>$18,540.00</t>
  </si>
  <si>
    <t>$4,635.00</t>
  </si>
  <si>
    <t>$13,905.00</t>
  </si>
  <si>
    <t>$33,880.00</t>
  </si>
  <si>
    <t>$3,049.20</t>
  </si>
  <si>
    <t>$30,830.80</t>
  </si>
  <si>
    <t>$16,940.00</t>
  </si>
  <si>
    <t>$13,890.80</t>
  </si>
  <si>
    <t>$27,510.00</t>
  </si>
  <si>
    <t>$275.10</t>
  </si>
  <si>
    <t>$27,234.90</t>
  </si>
  <si>
    <t>$13,755.00</t>
  </si>
  <si>
    <t>$13,479.90</t>
  </si>
  <si>
    <t>$55,125.00</t>
  </si>
  <si>
    <t>$4,961.25</t>
  </si>
  <si>
    <t>$50,163.75</t>
  </si>
  <si>
    <t>$36,750.00</t>
  </si>
  <si>
    <t>$13,413.75</t>
  </si>
  <si>
    <t>$333,187.50</t>
  </si>
  <si>
    <t>$319,860.00</t>
  </si>
  <si>
    <t>$13,327.50</t>
  </si>
  <si>
    <t>$20,808.00</t>
  </si>
  <si>
    <t>$2,288.88</t>
  </si>
  <si>
    <t>$18,519.12</t>
  </si>
  <si>
    <t>$5,202.00</t>
  </si>
  <si>
    <t>$13,317.12</t>
  </si>
  <si>
    <t>$26,420.00</t>
  </si>
  <si>
    <t>$13,210.00</t>
  </si>
  <si>
    <t>$30,700.00</t>
  </si>
  <si>
    <t>$2,149.00</t>
  </si>
  <si>
    <t>$28,551.00</t>
  </si>
  <si>
    <t>$15,350.00</t>
  </si>
  <si>
    <t>$13,201.00</t>
  </si>
  <si>
    <t>$21,240.00</t>
  </si>
  <si>
    <t>$2,761.20</t>
  </si>
  <si>
    <t>$18,478.80</t>
  </si>
  <si>
    <t>$5,310.00</t>
  </si>
  <si>
    <t>$13,168.80</t>
  </si>
  <si>
    <t>$4,116.00</t>
  </si>
  <si>
    <t>$30,184.00</t>
  </si>
  <si>
    <t>$17,150.00</t>
  </si>
  <si>
    <t>$13,034.00</t>
  </si>
  <si>
    <t>$21,672.00</t>
  </si>
  <si>
    <t>$3,250.80</t>
  </si>
  <si>
    <t>$18,421.20</t>
  </si>
  <si>
    <t>$5,418.00</t>
  </si>
  <si>
    <t>$13,003.20</t>
  </si>
  <si>
    <t>$134,400.00</t>
  </si>
  <si>
    <t>$9,408.00</t>
  </si>
  <si>
    <t>$124,992.00</t>
  </si>
  <si>
    <t>$112,000.00</t>
  </si>
  <si>
    <t>$12,992.00</t>
  </si>
  <si>
    <t>$94,500.00</t>
  </si>
  <si>
    <t>$11,340.00</t>
  </si>
  <si>
    <t>$83,160.00</t>
  </si>
  <si>
    <t>$70,200.00</t>
  </si>
  <si>
    <t>$12,960.00</t>
  </si>
  <si>
    <t>$772,200.00</t>
  </si>
  <si>
    <t>$115,830.00</t>
  </si>
  <si>
    <t>$656,370.00</t>
  </si>
  <si>
    <t>$643,500.00</t>
  </si>
  <si>
    <t>$12,870.00</t>
  </si>
  <si>
    <t>$17,340.00</t>
  </si>
  <si>
    <t>$173.40</t>
  </si>
  <si>
    <t>$17,166.60</t>
  </si>
  <si>
    <t>$4,335.00</t>
  </si>
  <si>
    <t>$12,831.60</t>
  </si>
  <si>
    <t>$30,400.00</t>
  </si>
  <si>
    <t>$2,432.00</t>
  </si>
  <si>
    <t>$27,968.00</t>
  </si>
  <si>
    <t>$15,200.00</t>
  </si>
  <si>
    <t>$12,768.00</t>
  </si>
  <si>
    <t>$34,860.00</t>
  </si>
  <si>
    <t>$4,880.40</t>
  </si>
  <si>
    <t>$29,979.60</t>
  </si>
  <si>
    <t>$17,430.00</t>
  </si>
  <si>
    <t>$12,549.60</t>
  </si>
  <si>
    <t>$18,960.00</t>
  </si>
  <si>
    <t>$1,706.40</t>
  </si>
  <si>
    <t>$17,253.60</t>
  </si>
  <si>
    <t>$4,740.00</t>
  </si>
  <si>
    <t>$12,513.60</t>
  </si>
  <si>
    <t>$27,780.00</t>
  </si>
  <si>
    <t>$1,389.00</t>
  </si>
  <si>
    <t>$26,391.00</t>
  </si>
  <si>
    <t>$13,890.00</t>
  </si>
  <si>
    <t>$12,501.00</t>
  </si>
  <si>
    <t>$17,580.00</t>
  </si>
  <si>
    <t>$703.20</t>
  </si>
  <si>
    <t>$16,876.80</t>
  </si>
  <si>
    <t>$4,395.00</t>
  </si>
  <si>
    <t>$12,481.80</t>
  </si>
  <si>
    <t>$58,117.50</t>
  </si>
  <si>
    <t>$6,974.10</t>
  </si>
  <si>
    <t>$51,143.40</t>
  </si>
  <si>
    <t>$38,745.00</t>
  </si>
  <si>
    <t>$12,398.40</t>
  </si>
  <si>
    <t>$742,500.00</t>
  </si>
  <si>
    <t>$111,375.00</t>
  </si>
  <si>
    <t>$631,125.00</t>
  </si>
  <si>
    <t>$618,750.00</t>
  </si>
  <si>
    <t>$12,375.00</t>
  </si>
  <si>
    <t>$37,080.00</t>
  </si>
  <si>
    <t>$24,720.00</t>
  </si>
  <si>
    <t>$12,360.00</t>
  </si>
  <si>
    <t>$37,050.00</t>
  </si>
  <si>
    <t>$24,700.00</t>
  </si>
  <si>
    <t>$12,350.00</t>
  </si>
  <si>
    <t>$28,420.00</t>
  </si>
  <si>
    <t>$1,989.40</t>
  </si>
  <si>
    <t>$26,430.60</t>
  </si>
  <si>
    <t>$14,210.00</t>
  </si>
  <si>
    <t>$12,220.60</t>
  </si>
  <si>
    <t>$59,962.50</t>
  </si>
  <si>
    <t>$7,795.13</t>
  </si>
  <si>
    <t>$52,167.38</t>
  </si>
  <si>
    <t>$39,975.00</t>
  </si>
  <si>
    <t>$12,192.38</t>
  </si>
  <si>
    <t>$42,915.00</t>
  </si>
  <si>
    <t>$2,145.75</t>
  </si>
  <si>
    <t>$40,769.25</t>
  </si>
  <si>
    <t>$28,610.00</t>
  </si>
  <si>
    <t>$12,159.25</t>
  </si>
  <si>
    <t>$448,800.00</t>
  </si>
  <si>
    <t>$62,832.00</t>
  </si>
  <si>
    <t>$385,968.00</t>
  </si>
  <si>
    <t>$374,000.00</t>
  </si>
  <si>
    <t>$11,968.00</t>
  </si>
  <si>
    <t>$494.40</t>
  </si>
  <si>
    <t>$24,225.60</t>
  </si>
  <si>
    <t>$11,865.60</t>
  </si>
  <si>
    <t>$41,865.00</t>
  </si>
  <si>
    <t>$2,093.25</t>
  </si>
  <si>
    <t>$39,771.75</t>
  </si>
  <si>
    <t>$27,910.00</t>
  </si>
  <si>
    <t>$11,861.75</t>
  </si>
  <si>
    <t>$16,434.00</t>
  </si>
  <si>
    <t>$493.02</t>
  </si>
  <si>
    <t>$15,940.98</t>
  </si>
  <si>
    <t>$4,108.50</t>
  </si>
  <si>
    <t>$11,832.48</t>
  </si>
  <si>
    <t>$177,300.00</t>
  </si>
  <si>
    <t>$17,730.00</t>
  </si>
  <si>
    <t>$159,570.00</t>
  </si>
  <si>
    <t>$147,750.00</t>
  </si>
  <si>
    <t>$11,820.00</t>
  </si>
  <si>
    <t>$26,060.00</t>
  </si>
  <si>
    <t>$1,303.00</t>
  </si>
  <si>
    <t>$24,757.00</t>
  </si>
  <si>
    <t>$13,030.00</t>
  </si>
  <si>
    <t>$11,727.00</t>
  </si>
  <si>
    <t>$42,660.00</t>
  </si>
  <si>
    <t>$2,559.60</t>
  </si>
  <si>
    <t>$40,100.40</t>
  </si>
  <si>
    <t>$28,440.00</t>
  </si>
  <si>
    <t>$11,660.40</t>
  </si>
  <si>
    <t>$30,620.00</t>
  </si>
  <si>
    <t>$3,674.40</t>
  </si>
  <si>
    <t>$26,945.60</t>
  </si>
  <si>
    <t>$15,310.00</t>
  </si>
  <si>
    <t>$11,635.60</t>
  </si>
  <si>
    <t>$43,965.00</t>
  </si>
  <si>
    <t>$3,077.55</t>
  </si>
  <si>
    <t>$40,887.45</t>
  </si>
  <si>
    <t>$29,310.00</t>
  </si>
  <si>
    <t>$11,577.45</t>
  </si>
  <si>
    <t>$27,320.00</t>
  </si>
  <si>
    <t>$2,185.60</t>
  </si>
  <si>
    <t>$25,134.40</t>
  </si>
  <si>
    <t>$13,660.00</t>
  </si>
  <si>
    <t>$11,474.40</t>
  </si>
  <si>
    <t>$77,700.00</t>
  </si>
  <si>
    <t>$1,554.00</t>
  </si>
  <si>
    <t>$76,146.00</t>
  </si>
  <si>
    <t>$64,750.00</t>
  </si>
  <si>
    <t>$11,396.00</t>
  </si>
  <si>
    <t>$25,300.00</t>
  </si>
  <si>
    <t>$1,265.00</t>
  </si>
  <si>
    <t>$24,035.00</t>
  </si>
  <si>
    <t>$12,650.00</t>
  </si>
  <si>
    <t>$11,385.00</t>
  </si>
  <si>
    <t>$15,540.00</t>
  </si>
  <si>
    <t>$310.80</t>
  </si>
  <si>
    <t>$15,229.20</t>
  </si>
  <si>
    <t>$3,885.00</t>
  </si>
  <si>
    <t>$11,344.20</t>
  </si>
  <si>
    <t>$34,440.00</t>
  </si>
  <si>
    <t>$344.40</t>
  </si>
  <si>
    <t>$34,095.60</t>
  </si>
  <si>
    <t>$22,960.00</t>
  </si>
  <si>
    <t>$11,135.60</t>
  </si>
  <si>
    <t>$39,300.00</t>
  </si>
  <si>
    <t>$1,965.00</t>
  </si>
  <si>
    <t>$37,335.00</t>
  </si>
  <si>
    <t>$26,200.00</t>
  </si>
  <si>
    <t>$11,135.00</t>
  </si>
  <si>
    <t>$35,445.00</t>
  </si>
  <si>
    <t>$708.90</t>
  </si>
  <si>
    <t>$34,736.10</t>
  </si>
  <si>
    <t>$23,630.00</t>
  </si>
  <si>
    <t>$11,106.10</t>
  </si>
  <si>
    <t>$1,320.00</t>
  </si>
  <si>
    <t>$15,180.00</t>
  </si>
  <si>
    <t>$4,125.00</t>
  </si>
  <si>
    <t>$11,055.00</t>
  </si>
  <si>
    <t>$32,670.00</t>
  </si>
  <si>
    <t>$21,780.00</t>
  </si>
  <si>
    <t>$10,890.00</t>
  </si>
  <si>
    <t>$25,640.00</t>
  </si>
  <si>
    <t>$2,051.20</t>
  </si>
  <si>
    <t>$23,588.80</t>
  </si>
  <si>
    <t>$12,820.00</t>
  </si>
  <si>
    <t>$10,768.80</t>
  </si>
  <si>
    <t>$32,280.00</t>
  </si>
  <si>
    <t>$21,520.00</t>
  </si>
  <si>
    <t>$10,760.00</t>
  </si>
  <si>
    <t>$33,210.00</t>
  </si>
  <si>
    <t>$332.10</t>
  </si>
  <si>
    <t>$32,877.90</t>
  </si>
  <si>
    <t>$22,140.00</t>
  </si>
  <si>
    <t>$10,737.90</t>
  </si>
  <si>
    <t>$47,992.50</t>
  </si>
  <si>
    <t>$5,279.18</t>
  </si>
  <si>
    <t>$42,713.33</t>
  </si>
  <si>
    <t>$31,995.00</t>
  </si>
  <si>
    <t>$10,718.33</t>
  </si>
  <si>
    <t>$16,716.00</t>
  </si>
  <si>
    <t>$2,340.24</t>
  </si>
  <si>
    <t>$14,375.76</t>
  </si>
  <si>
    <t>$4,179.00</t>
  </si>
  <si>
    <t>$10,196.76</t>
  </si>
  <si>
    <t>$115,800.00</t>
  </si>
  <si>
    <t>$9,264.00</t>
  </si>
  <si>
    <t>$106,536.00</t>
  </si>
  <si>
    <t>$96,500.00</t>
  </si>
  <si>
    <t>$10,036.00</t>
  </si>
  <si>
    <t>$13,704.00</t>
  </si>
  <si>
    <t>$274.08</t>
  </si>
  <si>
    <t>$13,429.92</t>
  </si>
  <si>
    <t>$3,426.00</t>
  </si>
  <si>
    <t>$10,003.92</t>
  </si>
  <si>
    <t>$33,915.00</t>
  </si>
  <si>
    <t>$1,356.60</t>
  </si>
  <si>
    <t>$32,558.40</t>
  </si>
  <si>
    <t>$22,610.00</t>
  </si>
  <si>
    <t>$9,948.40</t>
  </si>
  <si>
    <t>$22,460.00</t>
  </si>
  <si>
    <t>$1,347.60</t>
  </si>
  <si>
    <t>$21,112.40</t>
  </si>
  <si>
    <t>$11,230.00</t>
  </si>
  <si>
    <t>$9,882.40</t>
  </si>
  <si>
    <t>$22,350.00</t>
  </si>
  <si>
    <t>$1,341.00</t>
  </si>
  <si>
    <t>$21,009.00</t>
  </si>
  <si>
    <t>$11,175.00</t>
  </si>
  <si>
    <t>$9,834.00</t>
  </si>
  <si>
    <t>$21,120.00</t>
  </si>
  <si>
    <t>$844.80</t>
  </si>
  <si>
    <t>$20,275.20</t>
  </si>
  <si>
    <t>$10,560.00</t>
  </si>
  <si>
    <t>$9,715.20</t>
  </si>
  <si>
    <t>$22,360.00</t>
  </si>
  <si>
    <t>$1,565.20</t>
  </si>
  <si>
    <t>$11,180.00</t>
  </si>
  <si>
    <t>$9,614.80</t>
  </si>
  <si>
    <t>$39,420.00</t>
  </si>
  <si>
    <t>$3,547.80</t>
  </si>
  <si>
    <t>$35,872.20</t>
  </si>
  <si>
    <t>$26,280.00</t>
  </si>
  <si>
    <t>$9,592.20</t>
  </si>
  <si>
    <t>$37,515.00</t>
  </si>
  <si>
    <t>$3,001.20</t>
  </si>
  <si>
    <t>$34,513.80</t>
  </si>
  <si>
    <t>$25,010.00</t>
  </si>
  <si>
    <t>$9,503.80</t>
  </si>
  <si>
    <t>$13,008.00</t>
  </si>
  <si>
    <t>$260.16</t>
  </si>
  <si>
    <t>$12,747.84</t>
  </si>
  <si>
    <t>$3,252.00</t>
  </si>
  <si>
    <t>$9,495.84</t>
  </si>
  <si>
    <t>$13,476.00</t>
  </si>
  <si>
    <t>$673.80</t>
  </si>
  <si>
    <t>$12,802.20</t>
  </si>
  <si>
    <t>$3,369.00</t>
  </si>
  <si>
    <t>$9,433.20</t>
  </si>
  <si>
    <t>$64,200.00</t>
  </si>
  <si>
    <t>$1,284.00</t>
  </si>
  <si>
    <t>$62,916.00</t>
  </si>
  <si>
    <t>$53,500.00</t>
  </si>
  <si>
    <t>$9,416.00</t>
  </si>
  <si>
    <t>$13,392.00</t>
  </si>
  <si>
    <t>$669.60</t>
  </si>
  <si>
    <t>$12,722.40</t>
  </si>
  <si>
    <t>$3,348.00</t>
  </si>
  <si>
    <t>$9,374.40</t>
  </si>
  <si>
    <t>$24,660.00</t>
  </si>
  <si>
    <t>$2,959.20</t>
  </si>
  <si>
    <t>$21,700.80</t>
  </si>
  <si>
    <t>$12,330.00</t>
  </si>
  <si>
    <t>$9,370.80</t>
  </si>
  <si>
    <t>$20,660.00</t>
  </si>
  <si>
    <t>$1,033.00</t>
  </si>
  <si>
    <t>$19,627.00</t>
  </si>
  <si>
    <t>$10,330.00</t>
  </si>
  <si>
    <t>$9,297.00</t>
  </si>
  <si>
    <t>$24,980.00</t>
  </si>
  <si>
    <t>$3,247.40</t>
  </si>
  <si>
    <t>$21,732.60</t>
  </si>
  <si>
    <t>$12,490.00</t>
  </si>
  <si>
    <t>$9,242.60</t>
  </si>
  <si>
    <t>$12,660.00</t>
  </si>
  <si>
    <t>$253.20</t>
  </si>
  <si>
    <t>$12,406.80</t>
  </si>
  <si>
    <t>$3,165.00</t>
  </si>
  <si>
    <t>$9,241.80</t>
  </si>
  <si>
    <t>$14,376.00</t>
  </si>
  <si>
    <t>$1,581.36</t>
  </si>
  <si>
    <t>$12,794.64</t>
  </si>
  <si>
    <t>$3,594.00</t>
  </si>
  <si>
    <t>$9,200.64</t>
  </si>
  <si>
    <t>$28,875.00</t>
  </si>
  <si>
    <t>$577.50</t>
  </si>
  <si>
    <t>$28,297.50</t>
  </si>
  <si>
    <t>$19,250.00</t>
  </si>
  <si>
    <t>$9,047.50</t>
  </si>
  <si>
    <t>$18,820.00</t>
  </si>
  <si>
    <t>$376.40</t>
  </si>
  <si>
    <t>$18,443.60</t>
  </si>
  <si>
    <t>$9,410.00</t>
  </si>
  <si>
    <t>$9,033.60</t>
  </si>
  <si>
    <t>$225,500.00</t>
  </si>
  <si>
    <t>$216,480.00</t>
  </si>
  <si>
    <t>$9,020.00</t>
  </si>
  <si>
    <t>$32,970.00</t>
  </si>
  <si>
    <t>$1,978.20</t>
  </si>
  <si>
    <t>$30,991.80</t>
  </si>
  <si>
    <t>$21,980.00</t>
  </si>
  <si>
    <t>$9,011.80</t>
  </si>
  <si>
    <t>$31,740.00</t>
  </si>
  <si>
    <t>$1,587.00</t>
  </si>
  <si>
    <t>$30,153.00</t>
  </si>
  <si>
    <t>$21,160.00</t>
  </si>
  <si>
    <t>$8,993.00</t>
  </si>
  <si>
    <t>$30,465.00</t>
  </si>
  <si>
    <t>$1,218.60</t>
  </si>
  <si>
    <t>$29,246.40</t>
  </si>
  <si>
    <t>$20,310.00</t>
  </si>
  <si>
    <t>$8,936.40</t>
  </si>
  <si>
    <t>$242,100.00</t>
  </si>
  <si>
    <t>$31,473.00</t>
  </si>
  <si>
    <t>$210,627.00</t>
  </si>
  <si>
    <t>$201,750.00</t>
  </si>
  <si>
    <t>$8,877.00</t>
  </si>
  <si>
    <t>$29,175.00</t>
  </si>
  <si>
    <t>$875.25</t>
  </si>
  <si>
    <t>$28,299.75</t>
  </si>
  <si>
    <t>$19,450.00</t>
  </si>
  <si>
    <t>$8,849.75</t>
  </si>
  <si>
    <t>$20,020.00</t>
  </si>
  <si>
    <t>$1,201.20</t>
  </si>
  <si>
    <t>$18,818.80</t>
  </si>
  <si>
    <t>$10,010.00</t>
  </si>
  <si>
    <t>$8,808.80</t>
  </si>
  <si>
    <t>$22,440.00</t>
  </si>
  <si>
    <t>$2,468.40</t>
  </si>
  <si>
    <t>$19,971.60</t>
  </si>
  <si>
    <t>$11,220.00</t>
  </si>
  <si>
    <t>$8,751.60</t>
  </si>
  <si>
    <t>$7.00</t>
  </si>
  <si>
    <t>$31,447.50</t>
  </si>
  <si>
    <t>$314.48</t>
  </si>
  <si>
    <t>$31,133.03</t>
  </si>
  <si>
    <t>$22,462.50</t>
  </si>
  <si>
    <t>$8,670.53</t>
  </si>
  <si>
    <t>$29,505.00</t>
  </si>
  <si>
    <t>$1,180.20</t>
  </si>
  <si>
    <t>$28,324.80</t>
  </si>
  <si>
    <t>$19,670.00</t>
  </si>
  <si>
    <t>$8,654.80</t>
  </si>
  <si>
    <t>$129,600.00</t>
  </si>
  <si>
    <t>$116,640.00</t>
  </si>
  <si>
    <t>$108,000.00</t>
  </si>
  <si>
    <t>$8,640.00</t>
  </si>
  <si>
    <t>$40,335.00</t>
  </si>
  <si>
    <t>$4,840.20</t>
  </si>
  <si>
    <t>$35,494.80</t>
  </si>
  <si>
    <t>$26,890.00</t>
  </si>
  <si>
    <t>$8,604.80</t>
  </si>
  <si>
    <t>$20,760.00</t>
  </si>
  <si>
    <t>$1,868.40</t>
  </si>
  <si>
    <t>$18,891.60</t>
  </si>
  <si>
    <t>$10,380.00</t>
  </si>
  <si>
    <t>$8,511.60</t>
  </si>
  <si>
    <t>$30,450.00</t>
  </si>
  <si>
    <t>$1,827.00</t>
  </si>
  <si>
    <t>$28,623.00</t>
  </si>
  <si>
    <t>$20,300.00</t>
  </si>
  <si>
    <t>$8,323.00</t>
  </si>
  <si>
    <t>$31,515.00</t>
  </si>
  <si>
    <t>$2,206.05</t>
  </si>
  <si>
    <t>$29,308.95</t>
  </si>
  <si>
    <t>$21,010.00</t>
  </si>
  <si>
    <t>$8,298.95</t>
  </si>
  <si>
    <t>$10,944.00</t>
  </si>
  <si>
    <t>$2,736.00</t>
  </si>
  <si>
    <t>$8,208.00</t>
  </si>
  <si>
    <t>$70,000.00</t>
  </si>
  <si>
    <t>$9,800.00</t>
  </si>
  <si>
    <t>$60,200.00</t>
  </si>
  <si>
    <t>$52,000.00</t>
  </si>
  <si>
    <t>$8,200.00</t>
  </si>
  <si>
    <t>$38,220.00</t>
  </si>
  <si>
    <t>$4,586.40</t>
  </si>
  <si>
    <t>$33,633.60</t>
  </si>
  <si>
    <t>$25,480.00</t>
  </si>
  <si>
    <t>$8,153.60</t>
  </si>
  <si>
    <t>$23,160.00</t>
  </si>
  <si>
    <t>$3,474.00</t>
  </si>
  <si>
    <t>$19,686.00</t>
  </si>
  <si>
    <t>$11,580.00</t>
  </si>
  <si>
    <t>$8,106.00</t>
  </si>
  <si>
    <t>$303,000.00</t>
  </si>
  <si>
    <t>$42,420.00</t>
  </si>
  <si>
    <t>$260,580.00</t>
  </si>
  <si>
    <t>$252,500.00</t>
  </si>
  <si>
    <t>$8,080.00</t>
  </si>
  <si>
    <t>$19,460.00</t>
  </si>
  <si>
    <t>$1,751.40</t>
  </si>
  <si>
    <t>$17,708.60</t>
  </si>
  <si>
    <t>$9,730.00</t>
  </si>
  <si>
    <t>$7,978.60</t>
  </si>
  <si>
    <t>$10,896.00</t>
  </si>
  <si>
    <t>$326.88</t>
  </si>
  <si>
    <t>$10,569.12</t>
  </si>
  <si>
    <t>$2,724.00</t>
  </si>
  <si>
    <t>$7,845.12</t>
  </si>
  <si>
    <t>$5,005.65</t>
  </si>
  <si>
    <t>$33,499.35</t>
  </si>
  <si>
    <t>$25,670.00</t>
  </si>
  <si>
    <t>$7,829.35</t>
  </si>
  <si>
    <t>$16,620.00</t>
  </si>
  <si>
    <t>$498.60</t>
  </si>
  <si>
    <t>$16,121.40</t>
  </si>
  <si>
    <t>$8,310.00</t>
  </si>
  <si>
    <t>$7,811.40</t>
  </si>
  <si>
    <t>$42,390.00</t>
  </si>
  <si>
    <t>$6,358.50</t>
  </si>
  <si>
    <t>$36,031.50</t>
  </si>
  <si>
    <t>$28,260.00</t>
  </si>
  <si>
    <t>$7,771.50</t>
  </si>
  <si>
    <t>$12,060.00</t>
  </si>
  <si>
    <t>$1,326.60</t>
  </si>
  <si>
    <t>$10,733.40</t>
  </si>
  <si>
    <t>$3,015.00</t>
  </si>
  <si>
    <t>$7,718.40</t>
  </si>
  <si>
    <t>$100,200.00</t>
  </si>
  <si>
    <t>$9,018.00</t>
  </si>
  <si>
    <t>$91,182.00</t>
  </si>
  <si>
    <t>$83,500.00</t>
  </si>
  <si>
    <t>$7,682.00</t>
  </si>
  <si>
    <t>$27,615.00</t>
  </si>
  <si>
    <t>$276.15</t>
  </si>
  <si>
    <t>$27,338.85</t>
  </si>
  <si>
    <t>$19,725.00</t>
  </si>
  <si>
    <t>$7,613.85</t>
  </si>
  <si>
    <t>$32,505.00</t>
  </si>
  <si>
    <t>$3,250.50</t>
  </si>
  <si>
    <t>$29,254.50</t>
  </si>
  <si>
    <t>$21,670.00</t>
  </si>
  <si>
    <t>$7,584.50</t>
  </si>
  <si>
    <t>$12,156.00</t>
  </si>
  <si>
    <t>$1,580.28</t>
  </si>
  <si>
    <t>$10,575.72</t>
  </si>
  <si>
    <t>$3,039.00</t>
  </si>
  <si>
    <t>$7,536.72</t>
  </si>
  <si>
    <t>$96,600.00</t>
  </si>
  <si>
    <t>$8,694.00</t>
  </si>
  <si>
    <t>$87,906.00</t>
  </si>
  <si>
    <t>$80,500.00</t>
  </si>
  <si>
    <t>$7,406.00</t>
  </si>
  <si>
    <t>$10,392.00</t>
  </si>
  <si>
    <t>$415.68</t>
  </si>
  <si>
    <t>$9,976.32</t>
  </si>
  <si>
    <t>$2,598.00</t>
  </si>
  <si>
    <t>$7,378.32</t>
  </si>
  <si>
    <t>$22,710.00</t>
  </si>
  <si>
    <t>$227.10</t>
  </si>
  <si>
    <t>$22,482.90</t>
  </si>
  <si>
    <t>$15,140.00</t>
  </si>
  <si>
    <t>$7,342.90</t>
  </si>
  <si>
    <t>$29,757.00</t>
  </si>
  <si>
    <t>$1,190.28</t>
  </si>
  <si>
    <t>$28,566.72</t>
  </si>
  <si>
    <t>$21,255.00</t>
  </si>
  <si>
    <t>$7,311.72</t>
  </si>
  <si>
    <t>$31,080.00</t>
  </si>
  <si>
    <t>$3,108.00</t>
  </si>
  <si>
    <t>$27,972.00</t>
  </si>
  <si>
    <t>$20,720.00</t>
  </si>
  <si>
    <t>$7,252.00</t>
  </si>
  <si>
    <t>$32,355.00</t>
  </si>
  <si>
    <t>$3,559.05</t>
  </si>
  <si>
    <t>$28,795.95</t>
  </si>
  <si>
    <t>$21,570.00</t>
  </si>
  <si>
    <t>$7,225.95</t>
  </si>
  <si>
    <t>$5,187.00</t>
  </si>
  <si>
    <t>$31,863.00</t>
  </si>
  <si>
    <t>$7,163.00</t>
  </si>
  <si>
    <t>$26,145.00</t>
  </si>
  <si>
    <t>$1,568.70</t>
  </si>
  <si>
    <t>$24,576.30</t>
  </si>
  <si>
    <t>$7,146.30</t>
  </si>
  <si>
    <t>$266,400.00</t>
  </si>
  <si>
    <t>$37,296.00</t>
  </si>
  <si>
    <t>$229,104.00</t>
  </si>
  <si>
    <t>$222,000.00</t>
  </si>
  <si>
    <t>$7,104.00</t>
  </si>
  <si>
    <t>$38,385.00</t>
  </si>
  <si>
    <t>$5,757.75</t>
  </si>
  <si>
    <t>$32,627.25</t>
  </si>
  <si>
    <t>$7,037.25</t>
  </si>
  <si>
    <t>$950.40</t>
  </si>
  <si>
    <t>$9,609.60</t>
  </si>
  <si>
    <t>$2,640.00</t>
  </si>
  <si>
    <t>$6,969.60</t>
  </si>
  <si>
    <t>$18,100.00</t>
  </si>
  <si>
    <t>$2,172.00</t>
  </si>
  <si>
    <t>$15,928.00</t>
  </si>
  <si>
    <t>$9,050.00</t>
  </si>
  <si>
    <t>$6,878.00</t>
  </si>
  <si>
    <t>$227,875.00</t>
  </si>
  <si>
    <t>$2,278.75</t>
  </si>
  <si>
    <t>$225,596.25</t>
  </si>
  <si>
    <t>$218,760.00</t>
  </si>
  <si>
    <t>$6,836.25</t>
  </si>
  <si>
    <t>$341,125.00</t>
  </si>
  <si>
    <t>$6,822.50</t>
  </si>
  <si>
    <t>$334,302.50</t>
  </si>
  <si>
    <t>$327,480.00</t>
  </si>
  <si>
    <t>$9,192.00</t>
  </si>
  <si>
    <t>$91.92</t>
  </si>
  <si>
    <t>$9,100.08</t>
  </si>
  <si>
    <t>$2,298.00</t>
  </si>
  <si>
    <t>$6,802.08</t>
  </si>
  <si>
    <t>$14,720.00</t>
  </si>
  <si>
    <t>$588.80</t>
  </si>
  <si>
    <t>$14,131.20</t>
  </si>
  <si>
    <t>$7,360.00</t>
  </si>
  <si>
    <t>$6,771.20</t>
  </si>
  <si>
    <t>$34,500.00</t>
  </si>
  <si>
    <t>$4,830.00</t>
  </si>
  <si>
    <t>$29,670.00</t>
  </si>
  <si>
    <t>$23,000.00</t>
  </si>
  <si>
    <t>$6,670.00</t>
  </si>
  <si>
    <t>$908.40</t>
  </si>
  <si>
    <t>$21,801.60</t>
  </si>
  <si>
    <t>$6,661.60</t>
  </si>
  <si>
    <t>$29,760.00</t>
  </si>
  <si>
    <t>$3,273.60</t>
  </si>
  <si>
    <t>$26,486.40</t>
  </si>
  <si>
    <t>$19,840.00</t>
  </si>
  <si>
    <t>$6,646.40</t>
  </si>
  <si>
    <t>$10,968.00</t>
  </si>
  <si>
    <t>$1,645.20</t>
  </si>
  <si>
    <t>$9,322.80</t>
  </si>
  <si>
    <t>$2,742.00</t>
  </si>
  <si>
    <t>$6,580.80</t>
  </si>
  <si>
    <t>$218,000.00</t>
  </si>
  <si>
    <t>$2,180.00</t>
  </si>
  <si>
    <t>$215,820.00</t>
  </si>
  <si>
    <t>$209,280.00</t>
  </si>
  <si>
    <t>$6,540.00</t>
  </si>
  <si>
    <t>$240,300.00</t>
  </si>
  <si>
    <t>$33,642.00</t>
  </si>
  <si>
    <t>$206,658.00</t>
  </si>
  <si>
    <t>$200,250.00</t>
  </si>
  <si>
    <t>$6,408.00</t>
  </si>
  <si>
    <t>$22,950.00</t>
  </si>
  <si>
    <t>$1,377.00</t>
  </si>
  <si>
    <t>$21,573.00</t>
  </si>
  <si>
    <t>$15,300.00</t>
  </si>
  <si>
    <t>$6,273.00</t>
  </si>
  <si>
    <t>$17,310.00</t>
  </si>
  <si>
    <t>$2,596.50</t>
  </si>
  <si>
    <t>$14,713.50</t>
  </si>
  <si>
    <t>$8,655.00</t>
  </si>
  <si>
    <t>$6,058.50</t>
  </si>
  <si>
    <t>$8,280.00</t>
  </si>
  <si>
    <t>$165.60</t>
  </si>
  <si>
    <t>$8,114.40</t>
  </si>
  <si>
    <t>$2,070.00</t>
  </si>
  <si>
    <t>$6,044.40</t>
  </si>
  <si>
    <t>$24,457.50</t>
  </si>
  <si>
    <t>$2,201.18</t>
  </si>
  <si>
    <t>$22,256.33</t>
  </si>
  <si>
    <t>$16,305.00</t>
  </si>
  <si>
    <t>$5,951.33</t>
  </si>
  <si>
    <t>$14,160.00</t>
  </si>
  <si>
    <t>$1,132.80</t>
  </si>
  <si>
    <t>$13,027.20</t>
  </si>
  <si>
    <t>$7,080.00</t>
  </si>
  <si>
    <t>$5,947.20</t>
  </si>
  <si>
    <t>$8,724.00</t>
  </si>
  <si>
    <t>$610.68</t>
  </si>
  <si>
    <t>$8,113.32</t>
  </si>
  <si>
    <t>$2,181.00</t>
  </si>
  <si>
    <t>$5,932.32</t>
  </si>
  <si>
    <t>$284,500.00</t>
  </si>
  <si>
    <t>$5,690.00</t>
  </si>
  <si>
    <t>$278,810.00</t>
  </si>
  <si>
    <t>$273,120.00</t>
  </si>
  <si>
    <t>$13,260.00</t>
  </si>
  <si>
    <t>$1,193.40</t>
  </si>
  <si>
    <t>$12,066.60</t>
  </si>
  <si>
    <t>$6,630.00</t>
  </si>
  <si>
    <t>$5,436.60</t>
  </si>
  <si>
    <t>$3,927.00</t>
  </si>
  <si>
    <t>$24,123.00</t>
  </si>
  <si>
    <t>$18,700.00</t>
  </si>
  <si>
    <t>$5,423.00</t>
  </si>
  <si>
    <t>$12,900.00</t>
  </si>
  <si>
    <t>$1,032.00</t>
  </si>
  <si>
    <t>$11,868.00</t>
  </si>
  <si>
    <t>$6,450.00</t>
  </si>
  <si>
    <t>$268,125.00</t>
  </si>
  <si>
    <t>$5,362.50</t>
  </si>
  <si>
    <t>$262,762.50</t>
  </si>
  <si>
    <t>$257,400.00</t>
  </si>
  <si>
    <t>$530,437.50</t>
  </si>
  <si>
    <t>$15,913.13</t>
  </si>
  <si>
    <t>$514,524.38</t>
  </si>
  <si>
    <t>$509,220.00</t>
  </si>
  <si>
    <t>$5,304.38</t>
  </si>
  <si>
    <t>$12,180.00</t>
  </si>
  <si>
    <t>$852.60</t>
  </si>
  <si>
    <t>$11,327.40</t>
  </si>
  <si>
    <t>$6,090.00</t>
  </si>
  <si>
    <t>$5,237.40</t>
  </si>
  <si>
    <t>$23,400.00</t>
  </si>
  <si>
    <t>$2,574.00</t>
  </si>
  <si>
    <t>$20,826.00</t>
  </si>
  <si>
    <t>$15,600.00</t>
  </si>
  <si>
    <t>$5,226.00</t>
  </si>
  <si>
    <t>$10,880.00</t>
  </si>
  <si>
    <t>$217.60</t>
  </si>
  <si>
    <t>$10,662.40</t>
  </si>
  <si>
    <t>$5,440.00</t>
  </si>
  <si>
    <t>$5,222.40</t>
  </si>
  <si>
    <t>$26,505.00</t>
  </si>
  <si>
    <t>$3,710.70</t>
  </si>
  <si>
    <t>$22,794.30</t>
  </si>
  <si>
    <t>$17,670.00</t>
  </si>
  <si>
    <t>$5,124.30</t>
  </si>
  <si>
    <t>$11,760.00</t>
  </si>
  <si>
    <t>$823.20</t>
  </si>
  <si>
    <t>$10,936.80</t>
  </si>
  <si>
    <t>$5,880.00</t>
  </si>
  <si>
    <t>$5,056.80</t>
  </si>
  <si>
    <t>$3,660.30</t>
  </si>
  <si>
    <t>$22,484.70</t>
  </si>
  <si>
    <t>$5,054.70</t>
  </si>
  <si>
    <t>$18,930.00</t>
  </si>
  <si>
    <t>$1,325.10</t>
  </si>
  <si>
    <t>$17,604.90</t>
  </si>
  <si>
    <t>$12,620.00</t>
  </si>
  <si>
    <t>$4,984.90</t>
  </si>
  <si>
    <t>$19,957.00</t>
  </si>
  <si>
    <t>$798.28</t>
  </si>
  <si>
    <t>$19,158.72</t>
  </si>
  <si>
    <t>$14,255.00</t>
  </si>
  <si>
    <t>$4,903.72</t>
  </si>
  <si>
    <t>$17,703.00</t>
  </si>
  <si>
    <t>$177.03</t>
  </si>
  <si>
    <t>$17,525.97</t>
  </si>
  <si>
    <t>$12,645.00</t>
  </si>
  <si>
    <t>$4,880.97</t>
  </si>
  <si>
    <t>$14,610.00</t>
  </si>
  <si>
    <t>$9,740.00</t>
  </si>
  <si>
    <t>$4,870.00</t>
  </si>
  <si>
    <t>$7,176.00</t>
  </si>
  <si>
    <t>$574.08</t>
  </si>
  <si>
    <t>$6,601.92</t>
  </si>
  <si>
    <t>$1,794.00</t>
  </si>
  <si>
    <t>$4,807.92</t>
  </si>
  <si>
    <t>$23,475.00</t>
  </si>
  <si>
    <t>$3,051.75</t>
  </si>
  <si>
    <t>$20,423.25</t>
  </si>
  <si>
    <t>$15,650.00</t>
  </si>
  <si>
    <t>$4,773.25</t>
  </si>
  <si>
    <t>$17,295.00</t>
  </si>
  <si>
    <t>$1,037.70</t>
  </si>
  <si>
    <t>$16,257.30</t>
  </si>
  <si>
    <t>$11,530.00</t>
  </si>
  <si>
    <t>$4,727.30</t>
  </si>
  <si>
    <t>$6,744.00</t>
  </si>
  <si>
    <t>$404.64</t>
  </si>
  <si>
    <t>$6,339.36</t>
  </si>
  <si>
    <t>$1,686.00</t>
  </si>
  <si>
    <t>$4,653.36</t>
  </si>
  <si>
    <t>$13,815.00</t>
  </si>
  <si>
    <t>$9,210.00</t>
  </si>
  <si>
    <t>$4,605.00</t>
  </si>
  <si>
    <t>$7,248.00</t>
  </si>
  <si>
    <t>$942.24</t>
  </si>
  <si>
    <t>$6,305.76</t>
  </si>
  <si>
    <t>$1,812.00</t>
  </si>
  <si>
    <t>$4,493.76</t>
  </si>
  <si>
    <t>$18,405.00</t>
  </si>
  <si>
    <t>$1,656.45</t>
  </si>
  <si>
    <t>$16,748.55</t>
  </si>
  <si>
    <t>$12,270.00</t>
  </si>
  <si>
    <t>$4,478.55</t>
  </si>
  <si>
    <t>$13,320.00</t>
  </si>
  <si>
    <t>$8,880.00</t>
  </si>
  <si>
    <t>$4,440.00</t>
  </si>
  <si>
    <t>$24,210.00</t>
  </si>
  <si>
    <t>$3,631.50</t>
  </si>
  <si>
    <t>$20,578.50</t>
  </si>
  <si>
    <t>$16,140.00</t>
  </si>
  <si>
    <t>$4,438.50</t>
  </si>
  <si>
    <t>$18,823.00</t>
  </si>
  <si>
    <t>$941.15</t>
  </si>
  <si>
    <t>$17,881.85</t>
  </si>
  <si>
    <t>$13,445.00</t>
  </si>
  <si>
    <t>$4,436.85</t>
  </si>
  <si>
    <t>$22,695.00</t>
  </si>
  <si>
    <t>$3,177.30</t>
  </si>
  <si>
    <t>$19,517.70</t>
  </si>
  <si>
    <t>$15,130.00</t>
  </si>
  <si>
    <t>$4,387.70</t>
  </si>
  <si>
    <t>$12,120.00</t>
  </si>
  <si>
    <t>$1,696.80</t>
  </si>
  <si>
    <t>$10,423.20</t>
  </si>
  <si>
    <t>$6,060.00</t>
  </si>
  <si>
    <t>$4,363.20</t>
  </si>
  <si>
    <t>$15,022.00</t>
  </si>
  <si>
    <t>$10,730.00</t>
  </si>
  <si>
    <t>$4,292.00</t>
  </si>
  <si>
    <t>$6,852.00</t>
  </si>
  <si>
    <t>$890.76</t>
  </si>
  <si>
    <t>$5,961.24</t>
  </si>
  <si>
    <t>$1,713.00</t>
  </si>
  <si>
    <t>$4,248.24</t>
  </si>
  <si>
    <t>$20,349.00</t>
  </si>
  <si>
    <t>$1,627.92</t>
  </si>
  <si>
    <t>$18,721.08</t>
  </si>
  <si>
    <t>$14,535.00</t>
  </si>
  <si>
    <t>$4,186.08</t>
  </si>
  <si>
    <t>$207,500.00</t>
  </si>
  <si>
    <t>$4,150.00</t>
  </si>
  <si>
    <t>$203,350.00</t>
  </si>
  <si>
    <t>$199,200.00</t>
  </si>
  <si>
    <t>$17,409.00</t>
  </si>
  <si>
    <t>$870.45</t>
  </si>
  <si>
    <t>$16,538.55</t>
  </si>
  <si>
    <t>$12,435.00</t>
  </si>
  <si>
    <t>$4,103.55</t>
  </si>
  <si>
    <t>$14,644.00</t>
  </si>
  <si>
    <t>$146.44</t>
  </si>
  <si>
    <t>$14,497.56</t>
  </si>
  <si>
    <t>$10,460.00</t>
  </si>
  <si>
    <t>$4,037.56</t>
  </si>
  <si>
    <t>$15,015.00</t>
  </si>
  <si>
    <t>$300.30</t>
  </si>
  <si>
    <t>$14,714.70</t>
  </si>
  <si>
    <t>$10,725.00</t>
  </si>
  <si>
    <t>$3,989.70</t>
  </si>
  <si>
    <t>$23,950.50</t>
  </si>
  <si>
    <t>$2,874.06</t>
  </si>
  <si>
    <t>$21,076.44</t>
  </si>
  <si>
    <t>$17,107.50</t>
  </si>
  <si>
    <t>$3,968.94</t>
  </si>
  <si>
    <t>$16,443.00</t>
  </si>
  <si>
    <t>$822.15</t>
  </si>
  <si>
    <t>$15,620.85</t>
  </si>
  <si>
    <t>$11,745.00</t>
  </si>
  <si>
    <t>$3,875.85</t>
  </si>
  <si>
    <t>$16,289.00</t>
  </si>
  <si>
    <t>$814.45</t>
  </si>
  <si>
    <t>$15,474.55</t>
  </si>
  <si>
    <t>$11,635.00</t>
  </si>
  <si>
    <t>$3,839.55</t>
  </si>
  <si>
    <t>$14,091.00</t>
  </si>
  <si>
    <t>$281.82</t>
  </si>
  <si>
    <t>$13,809.18</t>
  </si>
  <si>
    <t>$10,065.00</t>
  </si>
  <si>
    <t>$3,744.18</t>
  </si>
  <si>
    <t>$8,730.00</t>
  </si>
  <si>
    <t>$698.40</t>
  </si>
  <si>
    <t>$8,031.60</t>
  </si>
  <si>
    <t>$4,365.00</t>
  </si>
  <si>
    <t>$3,666.60</t>
  </si>
  <si>
    <t>$5,664.00</t>
  </si>
  <si>
    <t>$623.04</t>
  </si>
  <si>
    <t>$5,040.96</t>
  </si>
  <si>
    <t>$1,416.00</t>
  </si>
  <si>
    <t>$3,624.96</t>
  </si>
  <si>
    <t>$11,205.00</t>
  </si>
  <si>
    <t>$112.05</t>
  </si>
  <si>
    <t>$11,092.95</t>
  </si>
  <si>
    <t>$7,470.00</t>
  </si>
  <si>
    <t>$3,622.95</t>
  </si>
  <si>
    <t>$6,000.00</t>
  </si>
  <si>
    <t>$900.00</t>
  </si>
  <si>
    <t>$5,100.00</t>
  </si>
  <si>
    <t>$1,500.00</t>
  </si>
  <si>
    <t>$3,600.00</t>
  </si>
  <si>
    <t>$14,550.00</t>
  </si>
  <si>
    <t>$1,309.50</t>
  </si>
  <si>
    <t>$13,240.50</t>
  </si>
  <si>
    <t>$9,700.00</t>
  </si>
  <si>
    <t>$3,540.50</t>
  </si>
  <si>
    <t>$12,810.00</t>
  </si>
  <si>
    <t>$128.10</t>
  </si>
  <si>
    <t>$12,681.90</t>
  </si>
  <si>
    <t>$9,150.00</t>
  </si>
  <si>
    <t>$3,531.90</t>
  </si>
  <si>
    <t>$14,952.00</t>
  </si>
  <si>
    <t>$747.60</t>
  </si>
  <si>
    <t>$14,204.40</t>
  </si>
  <si>
    <t>$10,680.00</t>
  </si>
  <si>
    <t>$3,524.40</t>
  </si>
  <si>
    <t>$13,706.00</t>
  </si>
  <si>
    <t>$411.18</t>
  </si>
  <si>
    <t>$13,294.82</t>
  </si>
  <si>
    <t>$9,790.00</t>
  </si>
  <si>
    <t>$3,504.82</t>
  </si>
  <si>
    <t>$16,863.00</t>
  </si>
  <si>
    <t>$1,349.04</t>
  </si>
  <si>
    <t>$15,513.96</t>
  </si>
  <si>
    <t>$12,045.00</t>
  </si>
  <si>
    <t>$3,468.96</t>
  </si>
  <si>
    <t>$18,655.00</t>
  </si>
  <si>
    <t>$1,865.50</t>
  </si>
  <si>
    <t>$16,789.50</t>
  </si>
  <si>
    <t>$13,325.00</t>
  </si>
  <si>
    <t>$3,464.50</t>
  </si>
  <si>
    <t>$115,375.00</t>
  </si>
  <si>
    <t>$1,153.75</t>
  </si>
  <si>
    <t>$114,221.25</t>
  </si>
  <si>
    <t>$110,760.00</t>
  </si>
  <si>
    <t>$3,461.25</t>
  </si>
  <si>
    <t>$11,802.00</t>
  </si>
  <si>
    <t>$8,430.00</t>
  </si>
  <si>
    <t>$3,372.00</t>
  </si>
  <si>
    <t>$16,366.00</t>
  </si>
  <si>
    <t>$1,309.28</t>
  </si>
  <si>
    <t>$15,056.72</t>
  </si>
  <si>
    <t>$11,690.00</t>
  </si>
  <si>
    <t>$3,366.72</t>
  </si>
  <si>
    <t>$18,942.00</t>
  </si>
  <si>
    <t>$2,083.62</t>
  </si>
  <si>
    <t>$16,858.38</t>
  </si>
  <si>
    <t>$13,530.00</t>
  </si>
  <si>
    <t>$3,328.38</t>
  </si>
  <si>
    <t>$4,404.00</t>
  </si>
  <si>
    <t>$1,101.00</t>
  </si>
  <si>
    <t>$3,303.00</t>
  </si>
  <si>
    <t>$8,840.00</t>
  </si>
  <si>
    <t>$1,149.20</t>
  </si>
  <si>
    <t>$7,690.80</t>
  </si>
  <si>
    <t>$4,420.00</t>
  </si>
  <si>
    <t>$3,270.80</t>
  </si>
  <si>
    <t>$17,625.00</t>
  </si>
  <si>
    <t>$2,643.75</t>
  </si>
  <si>
    <t>$14,981.25</t>
  </si>
  <si>
    <t>$11,750.00</t>
  </si>
  <si>
    <t>$3,231.25</t>
  </si>
  <si>
    <t>$14,875.00</t>
  </si>
  <si>
    <t>$1,041.25</t>
  </si>
  <si>
    <t>$13,833.75</t>
  </si>
  <si>
    <t>$10,625.00</t>
  </si>
  <si>
    <t>$3,208.75</t>
  </si>
  <si>
    <t>$19,138.00</t>
  </si>
  <si>
    <t>$2,296.56</t>
  </si>
  <si>
    <t>$16,841.44</t>
  </si>
  <si>
    <t>$13,670.00</t>
  </si>
  <si>
    <t>$3,171.44</t>
  </si>
  <si>
    <t>$12,320.00</t>
  </si>
  <si>
    <t>$369.60</t>
  </si>
  <si>
    <t>$11,950.40</t>
  </si>
  <si>
    <t>$8,800.00</t>
  </si>
  <si>
    <t>$3,150.40</t>
  </si>
  <si>
    <t>$17,724.00</t>
  </si>
  <si>
    <t>$1,949.64</t>
  </si>
  <si>
    <t>$15,774.36</t>
  </si>
  <si>
    <t>$3,114.36</t>
  </si>
  <si>
    <t>$9,225.00</t>
  </si>
  <si>
    <t>$6,150.00</t>
  </si>
  <si>
    <t>$3,075.00</t>
  </si>
  <si>
    <t>$20,972.00</t>
  </si>
  <si>
    <t>$2,936.08</t>
  </si>
  <si>
    <t>$18,035.92</t>
  </si>
  <si>
    <t>$14,980.00</t>
  </si>
  <si>
    <t>$3,055.92</t>
  </si>
  <si>
    <t>$4,920.00</t>
  </si>
  <si>
    <t>$639.60</t>
  </si>
  <si>
    <t>$4,280.40</t>
  </si>
  <si>
    <t>$1,230.00</t>
  </si>
  <si>
    <t>$3,050.40</t>
  </si>
  <si>
    <t>$16,296.00</t>
  </si>
  <si>
    <t>$1,629.60</t>
  </si>
  <si>
    <t>$14,666.40</t>
  </si>
  <si>
    <t>$11,640.00</t>
  </si>
  <si>
    <t>$3,026.40</t>
  </si>
  <si>
    <t>$4,632.00</t>
  </si>
  <si>
    <t>$463.20</t>
  </si>
  <si>
    <t>$4,168.80</t>
  </si>
  <si>
    <t>$1,158.00</t>
  </si>
  <si>
    <t>$3,010.80</t>
  </si>
  <si>
    <t>$10,451.00</t>
  </si>
  <si>
    <t>$7,465.00</t>
  </si>
  <si>
    <t>$2,986.00</t>
  </si>
  <si>
    <t>$20,321.00</t>
  </si>
  <si>
    <t>$2,844.94</t>
  </si>
  <si>
    <t>$17,476.06</t>
  </si>
  <si>
    <t>$14,515.00</t>
  </si>
  <si>
    <t>$2,961.06</t>
  </si>
  <si>
    <t>$402.60</t>
  </si>
  <si>
    <t>$9,662.40</t>
  </si>
  <si>
    <t>$6,710.00</t>
  </si>
  <si>
    <t>$2,952.40</t>
  </si>
  <si>
    <t>$98,375.00</t>
  </si>
  <si>
    <t>$983.75</t>
  </si>
  <si>
    <t>$97,391.25</t>
  </si>
  <si>
    <t>$94,440.00</t>
  </si>
  <si>
    <t>$2,951.25</t>
  </si>
  <si>
    <t>$18,872.00</t>
  </si>
  <si>
    <t>$2,453.36</t>
  </si>
  <si>
    <t>$16,418.64</t>
  </si>
  <si>
    <t>$13,480.00</t>
  </si>
  <si>
    <t>$2,938.64</t>
  </si>
  <si>
    <t>$5,840.00</t>
  </si>
  <si>
    <t>$2,920.00</t>
  </si>
  <si>
    <t>$396.36</t>
  </si>
  <si>
    <t>$4,007.64</t>
  </si>
  <si>
    <t>$2,906.64</t>
  </si>
  <si>
    <t>$2,032.80</t>
  </si>
  <si>
    <t>$14,907.20</t>
  </si>
  <si>
    <t>$12,100.00</t>
  </si>
  <si>
    <t>$2,807.20</t>
  </si>
  <si>
    <t>$13,622.00</t>
  </si>
  <si>
    <t>$1,089.76</t>
  </si>
  <si>
    <t>$12,532.24</t>
  </si>
  <si>
    <t>$2,802.24</t>
  </si>
  <si>
    <t>$11,781.00</t>
  </si>
  <si>
    <t>$589.05</t>
  </si>
  <si>
    <t>$11,191.95</t>
  </si>
  <si>
    <t>$8,415.00</t>
  </si>
  <si>
    <t>$2,776.95</t>
  </si>
  <si>
    <t>$11,850.00</t>
  </si>
  <si>
    <t>$1,185.00</t>
  </si>
  <si>
    <t>$10,665.00</t>
  </si>
  <si>
    <t>$7,900.00</t>
  </si>
  <si>
    <t>$2,765.00</t>
  </si>
  <si>
    <t>$8,235.00</t>
  </si>
  <si>
    <t>$5,490.00</t>
  </si>
  <si>
    <t>$2,745.00</t>
  </si>
  <si>
    <t>$163,800.00</t>
  </si>
  <si>
    <t>$24,570.00</t>
  </si>
  <si>
    <t>$139,230.00</t>
  </si>
  <si>
    <t>$136,500.00</t>
  </si>
  <si>
    <t>$2,730.00</t>
  </si>
  <si>
    <t>$90,875.00</t>
  </si>
  <si>
    <t>$908.75</t>
  </si>
  <si>
    <t>$89,966.25</t>
  </si>
  <si>
    <t>$87,240.00</t>
  </si>
  <si>
    <t>$2,726.25</t>
  </si>
  <si>
    <t>$853.20</t>
  </si>
  <si>
    <t>$9,811.80</t>
  </si>
  <si>
    <t>$7,110.00</t>
  </si>
  <si>
    <t>$2,701.80</t>
  </si>
  <si>
    <t>$9,282.00</t>
  </si>
  <si>
    <t>$92.82</t>
  </si>
  <si>
    <t>$9,189.18</t>
  </si>
  <si>
    <t>$2,559.18</t>
  </si>
  <si>
    <t>$251,125.00</t>
  </si>
  <si>
    <t>$7,533.75</t>
  </si>
  <si>
    <t>$243,591.25</t>
  </si>
  <si>
    <t>$241,080.00</t>
  </si>
  <si>
    <t>$2,511.25</t>
  </si>
  <si>
    <t>$82,875.00</t>
  </si>
  <si>
    <t>$828.75</t>
  </si>
  <si>
    <t>$82,046.25</t>
  </si>
  <si>
    <t>$79,560.00</t>
  </si>
  <si>
    <t>$2,486.25</t>
  </si>
  <si>
    <t>$3,672.00</t>
  </si>
  <si>
    <t>$330.48</t>
  </si>
  <si>
    <t>$3,341.52</t>
  </si>
  <si>
    <t>$918.00</t>
  </si>
  <si>
    <t>$2,423.52</t>
  </si>
  <si>
    <t>$17,745.00</t>
  </si>
  <si>
    <t>$2,661.75</t>
  </si>
  <si>
    <t>$15,083.25</t>
  </si>
  <si>
    <t>$12,675.00</t>
  </si>
  <si>
    <t>$2,408.25</t>
  </si>
  <si>
    <t>$11,074.00</t>
  </si>
  <si>
    <t>$775.18</t>
  </si>
  <si>
    <t>$10,298.82</t>
  </si>
  <si>
    <t>$7,910.00</t>
  </si>
  <si>
    <t>$2,388.82</t>
  </si>
  <si>
    <t>$10,215.00</t>
  </si>
  <si>
    <t>$1,021.50</t>
  </si>
  <si>
    <t>$9,193.50</t>
  </si>
  <si>
    <t>$6,810.00</t>
  </si>
  <si>
    <t>$2,383.50</t>
  </si>
  <si>
    <t>$10,486.00</t>
  </si>
  <si>
    <t>$629.16</t>
  </si>
  <si>
    <t>$9,856.84</t>
  </si>
  <si>
    <t>$7,490.00</t>
  </si>
  <si>
    <t>$2,366.84</t>
  </si>
  <si>
    <t>$8,325.00</t>
  </si>
  <si>
    <t>$416.25</t>
  </si>
  <si>
    <t>$7,908.75</t>
  </si>
  <si>
    <t>$5,550.00</t>
  </si>
  <si>
    <t>$2,358.75</t>
  </si>
  <si>
    <t>$11,186.00</t>
  </si>
  <si>
    <t>$894.88</t>
  </si>
  <si>
    <t>$10,291.12</t>
  </si>
  <si>
    <t>$7,990.00</t>
  </si>
  <si>
    <t>$2,301.12</t>
  </si>
  <si>
    <t>$8,001.00</t>
  </si>
  <si>
    <t>$5,715.00</t>
  </si>
  <si>
    <t>$2,286.00</t>
  </si>
  <si>
    <t>$9,604.00</t>
  </si>
  <si>
    <t>$480.20</t>
  </si>
  <si>
    <t>$9,123.80</t>
  </si>
  <si>
    <t>$6,860.00</t>
  </si>
  <si>
    <t>$2,263.80</t>
  </si>
  <si>
    <t>$9,615.00</t>
  </si>
  <si>
    <t>$961.50</t>
  </si>
  <si>
    <t>$8,653.50</t>
  </si>
  <si>
    <t>$6,410.00</t>
  </si>
  <si>
    <t>$2,243.50</t>
  </si>
  <si>
    <t>$12,656.00</t>
  </si>
  <si>
    <t>$1,392.16</t>
  </si>
  <si>
    <t>$11,263.84</t>
  </si>
  <si>
    <t>$9,040.00</t>
  </si>
  <si>
    <t>$2,223.84</t>
  </si>
  <si>
    <t>$221,750.00</t>
  </si>
  <si>
    <t>$6,652.50</t>
  </si>
  <si>
    <t>$215,097.50</t>
  </si>
  <si>
    <t>$212,880.00</t>
  </si>
  <si>
    <t>$2,217.50</t>
  </si>
  <si>
    <t>$9,821.00</t>
  </si>
  <si>
    <t>$589.26</t>
  </si>
  <si>
    <t>$9,231.74</t>
  </si>
  <si>
    <t>$7,015.00</t>
  </si>
  <si>
    <t>$2,216.74</t>
  </si>
  <si>
    <t>$11,277.00</t>
  </si>
  <si>
    <t>$1,014.93</t>
  </si>
  <si>
    <t>$10,262.07</t>
  </si>
  <si>
    <t>$8,055.00</t>
  </si>
  <si>
    <t>$2,207.07</t>
  </si>
  <si>
    <t>$9,825.00</t>
  </si>
  <si>
    <t>$1,080.75</t>
  </si>
  <si>
    <t>$8,744.25</t>
  </si>
  <si>
    <t>$6,550.00</t>
  </si>
  <si>
    <t>$2,194.25</t>
  </si>
  <si>
    <t>$10,155.00</t>
  </si>
  <si>
    <t>$6,770.00</t>
  </si>
  <si>
    <t>$2,166.40</t>
  </si>
  <si>
    <t>$80,700.00</t>
  </si>
  <si>
    <t>$11,298.00</t>
  </si>
  <si>
    <t>$69,402.00</t>
  </si>
  <si>
    <t>$67,250.00</t>
  </si>
  <si>
    <t>$2,152.00</t>
  </si>
  <si>
    <t>$6,397.50</t>
  </si>
  <si>
    <t>$206,852.50</t>
  </si>
  <si>
    <t>$204,720.00</t>
  </si>
  <si>
    <t>$2,132.50</t>
  </si>
  <si>
    <t>$9,331.00</t>
  </si>
  <si>
    <t>$559.86</t>
  </si>
  <si>
    <t>$8,771.14</t>
  </si>
  <si>
    <t>$6,665.00</t>
  </si>
  <si>
    <t>$2,106.14</t>
  </si>
  <si>
    <t>$5,860.00</t>
  </si>
  <si>
    <t>$879.00</t>
  </si>
  <si>
    <t>$4,981.00</t>
  </si>
  <si>
    <t>$2,930.00</t>
  </si>
  <si>
    <t>$2,051.00</t>
  </si>
  <si>
    <t>$101,125.00</t>
  </si>
  <si>
    <t>$2,022.50</t>
  </si>
  <si>
    <t>$99,102.50</t>
  </si>
  <si>
    <t>$97,080.00</t>
  </si>
  <si>
    <t>$9,900.00</t>
  </si>
  <si>
    <t>$1,287.00</t>
  </si>
  <si>
    <t>$8,613.00</t>
  </si>
  <si>
    <t>$6,600.00</t>
  </si>
  <si>
    <t>$2,013.00</t>
  </si>
  <si>
    <t>$7,210.00</t>
  </si>
  <si>
    <t>$72.10</t>
  </si>
  <si>
    <t>$7,137.90</t>
  </si>
  <si>
    <t>$5,150.00</t>
  </si>
  <si>
    <t>$1,987.90</t>
  </si>
  <si>
    <t>$196,250.00</t>
  </si>
  <si>
    <t>$5,887.50</t>
  </si>
  <si>
    <t>$190,362.50</t>
  </si>
  <si>
    <t>$188,400.00</t>
  </si>
  <si>
    <t>$1,962.50</t>
  </si>
  <si>
    <t>$11,053.00</t>
  </si>
  <si>
    <t>$1,215.83</t>
  </si>
  <si>
    <t>$9,837.17</t>
  </si>
  <si>
    <t>$7,895.00</t>
  </si>
  <si>
    <t>$1,942.17</t>
  </si>
  <si>
    <t>$4,820.00</t>
  </si>
  <si>
    <t>$482.00</t>
  </si>
  <si>
    <t>$4,338.00</t>
  </si>
  <si>
    <t>$2,410.00</t>
  </si>
  <si>
    <t>$1,928.00</t>
  </si>
  <si>
    <t>$8,113.00</t>
  </si>
  <si>
    <t>$405.65</t>
  </si>
  <si>
    <t>$7,707.35</t>
  </si>
  <si>
    <t>$5,795.00</t>
  </si>
  <si>
    <t>$1,912.35</t>
  </si>
  <si>
    <t>$5,200.00</t>
  </si>
  <si>
    <t>$728.00</t>
  </si>
  <si>
    <t>$4,472.00</t>
  </si>
  <si>
    <t>$2,600.00</t>
  </si>
  <si>
    <t>$1,872.00</t>
  </si>
  <si>
    <t>$5,340.00</t>
  </si>
  <si>
    <t>$801.00</t>
  </si>
  <si>
    <t>$4,539.00</t>
  </si>
  <si>
    <t>$2,670.00</t>
  </si>
  <si>
    <t>$1,869.00</t>
  </si>
  <si>
    <t>$7,350.00</t>
  </si>
  <si>
    <t>$588.00</t>
  </si>
  <si>
    <t>$6,762.00</t>
  </si>
  <si>
    <t>$4,900.00</t>
  </si>
  <si>
    <t>$92,812.50</t>
  </si>
  <si>
    <t>$1,856.25</t>
  </si>
  <si>
    <t>$90,956.25</t>
  </si>
  <si>
    <t>$89,100.00</t>
  </si>
  <si>
    <t>$8,813.00</t>
  </si>
  <si>
    <t>$705.04</t>
  </si>
  <si>
    <t>$8,107.96</t>
  </si>
  <si>
    <t>$6,295.00</t>
  </si>
  <si>
    <t>$1,812.96</t>
  </si>
  <si>
    <t>$7,650.00</t>
  </si>
  <si>
    <t>$765.00</t>
  </si>
  <si>
    <t>$6,885.00</t>
  </si>
  <si>
    <t>$1,785.00</t>
  </si>
  <si>
    <t>$6,181.00</t>
  </si>
  <si>
    <t>$4,415.00</t>
  </si>
  <si>
    <t>$1,766.00</t>
  </si>
  <si>
    <t>$12,117.00</t>
  </si>
  <si>
    <t>$1,696.38</t>
  </si>
  <si>
    <t>$10,420.62</t>
  </si>
  <si>
    <t>$1,765.62</t>
  </si>
  <si>
    <t>$12,089.00</t>
  </si>
  <si>
    <t>$1,692.46</t>
  </si>
  <si>
    <t>$10,396.54</t>
  </si>
  <si>
    <t>$8,635.00</t>
  </si>
  <si>
    <t>$1,761.54</t>
  </si>
  <si>
    <t>$10,437.00</t>
  </si>
  <si>
    <t>$1,252.44</t>
  </si>
  <si>
    <t>$9,184.56</t>
  </si>
  <si>
    <t>$7,455.00</t>
  </si>
  <si>
    <t>$1,729.56</t>
  </si>
  <si>
    <t>$43,125.00</t>
  </si>
  <si>
    <t>$41,400.00</t>
  </si>
  <si>
    <t>$1,725.00</t>
  </si>
  <si>
    <t>$7,945.00</t>
  </si>
  <si>
    <t>$556.15</t>
  </si>
  <si>
    <t>$7,388.85</t>
  </si>
  <si>
    <t>$5,675.00</t>
  </si>
  <si>
    <t>$1,713.85</t>
  </si>
  <si>
    <t>$7,112.00</t>
  </si>
  <si>
    <t>$355.60</t>
  </si>
  <si>
    <t>$6,756.40</t>
  </si>
  <si>
    <t>$5,080.00</t>
  </si>
  <si>
    <t>$1,676.40</t>
  </si>
  <si>
    <t>$82,750.00</t>
  </si>
  <si>
    <t>$1,655.00</t>
  </si>
  <si>
    <t>$81,095.00</t>
  </si>
  <si>
    <t>$79,440.00</t>
  </si>
  <si>
    <t>$160,875.00</t>
  </si>
  <si>
    <t>$4,826.25</t>
  </si>
  <si>
    <t>$156,048.75</t>
  </si>
  <si>
    <t>$154,440.00</t>
  </si>
  <si>
    <t>$1,608.75</t>
  </si>
  <si>
    <t>$7,665.00</t>
  </si>
  <si>
    <t>$613.20</t>
  </si>
  <si>
    <t>$7,051.80</t>
  </si>
  <si>
    <t>$5,475.00</t>
  </si>
  <si>
    <t>$1,576.80</t>
  </si>
  <si>
    <t>$10,069.50</t>
  </si>
  <si>
    <t>$1,309.04</t>
  </si>
  <si>
    <t>$8,760.47</t>
  </si>
  <si>
    <t>$7,192.50</t>
  </si>
  <si>
    <t>$1,567.97</t>
  </si>
  <si>
    <t>$4,815.00</t>
  </si>
  <si>
    <t>$48.15</t>
  </si>
  <si>
    <t>$4,766.85</t>
  </si>
  <si>
    <t>$3,210.00</t>
  </si>
  <si>
    <t>$1,556.85</t>
  </si>
  <si>
    <t>$7,217.00</t>
  </si>
  <si>
    <t>$505.19</t>
  </si>
  <si>
    <t>$6,711.81</t>
  </si>
  <si>
    <t>$5,155.00</t>
  </si>
  <si>
    <t>$1,556.81</t>
  </si>
  <si>
    <t>$9,086.00</t>
  </si>
  <si>
    <t>$1,181.18</t>
  </si>
  <si>
    <t>$7,904.82</t>
  </si>
  <si>
    <t>$6,490.00</t>
  </si>
  <si>
    <t>$1,414.82</t>
  </si>
  <si>
    <t>$7,380.00</t>
  </si>
  <si>
    <t>$1,107.00</t>
  </si>
  <si>
    <t>$1,353.00</t>
  </si>
  <si>
    <t>$9,576.00</t>
  </si>
  <si>
    <t>$1,436.40</t>
  </si>
  <si>
    <t>$8,139.60</t>
  </si>
  <si>
    <t>$6,840.00</t>
  </si>
  <si>
    <t>$1,299.60</t>
  </si>
  <si>
    <t>$8,330.00</t>
  </si>
  <si>
    <t>$1,082.90</t>
  </si>
  <si>
    <t>$7,247.10</t>
  </si>
  <si>
    <t>$5,950.00</t>
  </si>
  <si>
    <t>$1,297.10</t>
  </si>
  <si>
    <t>$5,760.00</t>
  </si>
  <si>
    <t>$633.60</t>
  </si>
  <si>
    <t>$5,126.40</t>
  </si>
  <si>
    <t>$3,840.00</t>
  </si>
  <si>
    <t>$1,286.40</t>
  </si>
  <si>
    <t>$41,250.00</t>
  </si>
  <si>
    <t>$412.50</t>
  </si>
  <si>
    <t>$40,837.50</t>
  </si>
  <si>
    <t>$39,600.00</t>
  </si>
  <si>
    <t>$1,237.50</t>
  </si>
  <si>
    <t>$4,473.00</t>
  </si>
  <si>
    <t>$44.73</t>
  </si>
  <si>
    <t>$4,428.27</t>
  </si>
  <si>
    <t>$3,195.00</t>
  </si>
  <si>
    <t>$1,233.27</t>
  </si>
  <si>
    <t>$5,700.00</t>
  </si>
  <si>
    <t>$684.00</t>
  </si>
  <si>
    <t>$5,016.00</t>
  </si>
  <si>
    <t>$3,800.00</t>
  </si>
  <si>
    <t>$1,216.00</t>
  </si>
  <si>
    <t>$5,733.00</t>
  </si>
  <si>
    <t>$515.97</t>
  </si>
  <si>
    <t>$5,217.03</t>
  </si>
  <si>
    <t>$4,095.00</t>
  </si>
  <si>
    <t>$1,122.03</t>
  </si>
  <si>
    <t>$4,746.00</t>
  </si>
  <si>
    <t>$379.68</t>
  </si>
  <si>
    <t>$4,366.32</t>
  </si>
  <si>
    <t>$3,390.00</t>
  </si>
  <si>
    <t>$976.32</t>
  </si>
  <si>
    <t>$3,808.00</t>
  </si>
  <si>
    <t>$114.24</t>
  </si>
  <si>
    <t>$3,693.76</t>
  </si>
  <si>
    <t>$2,720.00</t>
  </si>
  <si>
    <t>$973.76</t>
  </si>
  <si>
    <t>$3,270.00</t>
  </si>
  <si>
    <t>$130.80</t>
  </si>
  <si>
    <t>$3,139.20</t>
  </si>
  <si>
    <t>$959.20</t>
  </si>
  <si>
    <t>$3,990.00</t>
  </si>
  <si>
    <t>$199.50</t>
  </si>
  <si>
    <t>$3,790.50</t>
  </si>
  <si>
    <t>$2,850.00</t>
  </si>
  <si>
    <t>$940.50</t>
  </si>
  <si>
    <t>$3,675.00</t>
  </si>
  <si>
    <t>$330.75</t>
  </si>
  <si>
    <t>$3,344.25</t>
  </si>
  <si>
    <t>$2,450.00</t>
  </si>
  <si>
    <t>$894.25</t>
  </si>
  <si>
    <t>$3,829.00</t>
  </si>
  <si>
    <t>$268.03</t>
  </si>
  <si>
    <t>$3,560.97</t>
  </si>
  <si>
    <t>$2,735.00</t>
  </si>
  <si>
    <t>$825.97</t>
  </si>
  <si>
    <t>$4,170.00</t>
  </si>
  <si>
    <t>$583.80</t>
  </si>
  <si>
    <t>$3,586.20</t>
  </si>
  <si>
    <t>$2,780.00</t>
  </si>
  <si>
    <t>$806.20</t>
  </si>
  <si>
    <t>$3,647.00</t>
  </si>
  <si>
    <t>$328.23</t>
  </si>
  <si>
    <t>$3,318.77</t>
  </si>
  <si>
    <t>$2,605.00</t>
  </si>
  <si>
    <t>$713.77</t>
  </si>
  <si>
    <t>$3,416.00</t>
  </si>
  <si>
    <t>$273.28</t>
  </si>
  <si>
    <t>$3,142.72</t>
  </si>
  <si>
    <t>$2,440.00</t>
  </si>
  <si>
    <t>$702.72</t>
  </si>
  <si>
    <t>$2,534.00</t>
  </si>
  <si>
    <t>$25.34</t>
  </si>
  <si>
    <t>$2,508.66</t>
  </si>
  <si>
    <t>$1,810.00</t>
  </si>
  <si>
    <t>$698.66</t>
  </si>
  <si>
    <t>$5,061.00</t>
  </si>
  <si>
    <t>$759.15</t>
  </si>
  <si>
    <t>$4,301.85</t>
  </si>
  <si>
    <t>$3,615.00</t>
  </si>
  <si>
    <t>$686.85</t>
  </si>
  <si>
    <t>$1,841.00</t>
  </si>
  <si>
    <t>$18.41</t>
  </si>
  <si>
    <t>$1,822.59</t>
  </si>
  <si>
    <t>$1,315.00</t>
  </si>
  <si>
    <t>$507.59</t>
  </si>
  <si>
    <t>$2,520.00</t>
  </si>
  <si>
    <t>$226.80</t>
  </si>
  <si>
    <t>$2,293.20</t>
  </si>
  <si>
    <t>$1,800.00</t>
  </si>
  <si>
    <t>$493.20</t>
  </si>
  <si>
    <t>$2,660.00</t>
  </si>
  <si>
    <t>$292.60</t>
  </si>
  <si>
    <t>$2,367.40</t>
  </si>
  <si>
    <t>$1,900.00</t>
  </si>
  <si>
    <t>$467.40</t>
  </si>
  <si>
    <t>$110.46</t>
  </si>
  <si>
    <t>$1,730.54</t>
  </si>
  <si>
    <t>$415.54</t>
  </si>
  <si>
    <t>$2,716.00</t>
  </si>
  <si>
    <t>$380.24</t>
  </si>
  <si>
    <t>$2,335.76</t>
  </si>
  <si>
    <t>$1,940.00</t>
  </si>
  <si>
    <t>$395.76</t>
  </si>
  <si>
    <t>$1,799.00</t>
  </si>
  <si>
    <t>$143.92</t>
  </si>
  <si>
    <t>$1,655.08</t>
  </si>
  <si>
    <t>$1,285.00</t>
  </si>
  <si>
    <t>$370.08</t>
  </si>
  <si>
    <t>$287.14</t>
  </si>
  <si>
    <t>$1,763.86</t>
  </si>
  <si>
    <t>$1,465.00</t>
  </si>
  <si>
    <t>$298.86</t>
  </si>
  <si>
    <t>$1,960.00</t>
  </si>
  <si>
    <t>$274.40</t>
  </si>
  <si>
    <t>$1,685.60</t>
  </si>
  <si>
    <t>$1,400.00</t>
  </si>
  <si>
    <t>$285.60</t>
  </si>
  <si>
    <t>$142,250.00</t>
  </si>
  <si>
    <t>$136,560.00</t>
  </si>
  <si>
    <t>$99,375.00</t>
  </si>
  <si>
    <t>$3,975.00</t>
  </si>
  <si>
    <t>$95,400.00</t>
  </si>
  <si>
    <t>$373,500.00</t>
  </si>
  <si>
    <t>$14,940.00</t>
  </si>
  <si>
    <t>$358,560.00</t>
  </si>
  <si>
    <t>$134,250.00</t>
  </si>
  <si>
    <t>$5,370.00</t>
  </si>
  <si>
    <t>$128,880.00</t>
  </si>
  <si>
    <t>$88,000.00</t>
  </si>
  <si>
    <t>$4,400.00</t>
  </si>
  <si>
    <t>$83,600.00</t>
  </si>
  <si>
    <t>$84,480.00</t>
  </si>
  <si>
    <t>-$880.00</t>
  </si>
  <si>
    <t>$100,875.00</t>
  </si>
  <si>
    <t>$5,043.75</t>
  </si>
  <si>
    <t>$95,831.25</t>
  </si>
  <si>
    <t>$96,840.00</t>
  </si>
  <si>
    <t>-$1,008.75</t>
  </si>
  <si>
    <t>$107,625.00</t>
  </si>
  <si>
    <t>$5,381.25</t>
  </si>
  <si>
    <t>$102,243.75</t>
  </si>
  <si>
    <t>-$1,076.25</t>
  </si>
  <si>
    <t>$110,875.00</t>
  </si>
  <si>
    <t>$104,222.50</t>
  </si>
  <si>
    <t>$106,440.00</t>
  </si>
  <si>
    <t>-$2,217.50</t>
  </si>
  <si>
    <t>$119,000.00</t>
  </si>
  <si>
    <t>$7,140.00</t>
  </si>
  <si>
    <t>$111,860.00</t>
  </si>
  <si>
    <t>$114,240.00</t>
  </si>
  <si>
    <t>-$2,380.00</t>
  </si>
  <si>
    <t>$42,625.00</t>
  </si>
  <si>
    <t>$4,262.50</t>
  </si>
  <si>
    <t>$38,362.50</t>
  </si>
  <si>
    <t>$40,920.00</t>
  </si>
  <si>
    <t>-$2,557.50</t>
  </si>
  <si>
    <t>$298,125.00</t>
  </si>
  <si>
    <t>$14,906.25</t>
  </si>
  <si>
    <t>$283,218.75</t>
  </si>
  <si>
    <t>$286,200.00</t>
  </si>
  <si>
    <t>-$2,981.25</t>
  </si>
  <si>
    <t>$70,875.00</t>
  </si>
  <si>
    <t>$6,378.75</t>
  </si>
  <si>
    <t>$64,496.25</t>
  </si>
  <si>
    <t>$68,040.00</t>
  </si>
  <si>
    <t>-$3,543.75</t>
  </si>
  <si>
    <t>$124,250.00</t>
  </si>
  <si>
    <t>$8,697.50</t>
  </si>
  <si>
    <t>$115,552.50</t>
  </si>
  <si>
    <t>$119,280.00</t>
  </si>
  <si>
    <t>-$3,727.50</t>
  </si>
  <si>
    <t>$355,300.00</t>
  </si>
  <si>
    <t>$359,040.00</t>
  </si>
  <si>
    <t>-$3,740.00</t>
  </si>
  <si>
    <t>$72,375.00</t>
  </si>
  <si>
    <t>$7,237.50</t>
  </si>
  <si>
    <t>$65,137.50</t>
  </si>
  <si>
    <t>$69,480.00</t>
  </si>
  <si>
    <t>-$4,342.50</t>
  </si>
  <si>
    <t>$453,375.00</t>
  </si>
  <si>
    <t>$22,668.75</t>
  </si>
  <si>
    <t>$430,706.25</t>
  </si>
  <si>
    <t>$435,240.00</t>
  </si>
  <si>
    <t>-$4,533.75</t>
  </si>
  <si>
    <t>$69,250.00</t>
  </si>
  <si>
    <t>$7,617.50</t>
  </si>
  <si>
    <t>$61,632.50</t>
  </si>
  <si>
    <t>$66,480.00</t>
  </si>
  <si>
    <t>-$4,847.50</t>
  </si>
  <si>
    <t>$248,437.50</t>
  </si>
  <si>
    <t>$233,531.25</t>
  </si>
  <si>
    <t>$238,500.00</t>
  </si>
  <si>
    <t>-$4,968.75</t>
  </si>
  <si>
    <t>$109,625.00</t>
  </si>
  <si>
    <t>$9,866.25</t>
  </si>
  <si>
    <t>$99,758.75</t>
  </si>
  <si>
    <t>$105,240.00</t>
  </si>
  <si>
    <t>-$5,481.25</t>
  </si>
  <si>
    <t>$139,250.00</t>
  </si>
  <si>
    <t>$11,140.00</t>
  </si>
  <si>
    <t>$128,110.00</t>
  </si>
  <si>
    <t>$133,680.00</t>
  </si>
  <si>
    <t>-$5,570.00</t>
  </si>
  <si>
    <t>$205,625.00</t>
  </si>
  <si>
    <t>$14,393.75</t>
  </si>
  <si>
    <t>$191,231.25</t>
  </si>
  <si>
    <t>$197,400.00</t>
  </si>
  <si>
    <t>-$6,168.75</t>
  </si>
  <si>
    <t>$344,375.00</t>
  </si>
  <si>
    <t>$20,662.50</t>
  </si>
  <si>
    <t>$323,712.50</t>
  </si>
  <si>
    <t>$330,600.00</t>
  </si>
  <si>
    <t>-$6,887.50</t>
  </si>
  <si>
    <t>$69,000.00</t>
  </si>
  <si>
    <t>$10,350.00</t>
  </si>
  <si>
    <t>$58,650.00</t>
  </si>
  <si>
    <t>$66,240.00</t>
  </si>
  <si>
    <t>-$7,590.00</t>
  </si>
  <si>
    <t>$192,500.00</t>
  </si>
  <si>
    <t>$15,400.00</t>
  </si>
  <si>
    <t>$177,100.00</t>
  </si>
  <si>
    <t>$184,800.00</t>
  </si>
  <si>
    <t>-$7,700.00</t>
  </si>
  <si>
    <t>$260,875.00</t>
  </si>
  <si>
    <t>$18,261.25</t>
  </si>
  <si>
    <t>$242,613.75</t>
  </si>
  <si>
    <t>$250,440.00</t>
  </si>
  <si>
    <t>-$7,826.25</t>
  </si>
  <si>
    <t>$118,375.00</t>
  </si>
  <si>
    <t>$13,021.25</t>
  </si>
  <si>
    <t>$105,353.75</t>
  </si>
  <si>
    <t>$113,640.00</t>
  </si>
  <si>
    <t>-$8,286.25</t>
  </si>
  <si>
    <t>$12,431.25</t>
  </si>
  <si>
    <t>$70,443.75</t>
  </si>
  <si>
    <t>-$9,116.25</t>
  </si>
  <si>
    <t>$21,875.00</t>
  </si>
  <si>
    <t>$290,625.00</t>
  </si>
  <si>
    <t>$300,000.00</t>
  </si>
  <si>
    <t>-$9,375.00</t>
  </si>
  <si>
    <t>$185,250.00</t>
  </si>
  <si>
    <t>$18,525.00</t>
  </si>
  <si>
    <t>$166,725.00</t>
  </si>
  <si>
    <t>$177,840.00</t>
  </si>
  <si>
    <t>-$11,115.00</t>
  </si>
  <si>
    <t>$232,125.00</t>
  </si>
  <si>
    <t>$20,891.25</t>
  </si>
  <si>
    <t>$211,233.75</t>
  </si>
  <si>
    <t>$222,840.00</t>
  </si>
  <si>
    <t>-$11,606.25</t>
  </si>
  <si>
    <t>$199,500.00</t>
  </si>
  <si>
    <t>$19,950.00</t>
  </si>
  <si>
    <t>$179,550.00</t>
  </si>
  <si>
    <t>$191,520.00</t>
  </si>
  <si>
    <t>-$11,970.00</t>
  </si>
  <si>
    <t>$179,125.00</t>
  </si>
  <si>
    <t>$19,703.75</t>
  </si>
  <si>
    <t>$159,421.25</t>
  </si>
  <si>
    <t>$171,960.00</t>
  </si>
  <si>
    <t>-$12,538.75</t>
  </si>
  <si>
    <t>$127,875.00</t>
  </si>
  <si>
    <t>$17,902.50</t>
  </si>
  <si>
    <t>$109,972.50</t>
  </si>
  <si>
    <t>$122,760.00</t>
  </si>
  <si>
    <t>-$12,787.50</t>
  </si>
  <si>
    <t>$439,125.00</t>
  </si>
  <si>
    <t>$30,738.75</t>
  </si>
  <si>
    <t>$408,386.25</t>
  </si>
  <si>
    <t>$421,560.00</t>
  </si>
  <si>
    <t>-$13,173.75</t>
  </si>
  <si>
    <t>$263,750.00</t>
  </si>
  <si>
    <t>$23,737.50</t>
  </si>
  <si>
    <t>$240,012.50</t>
  </si>
  <si>
    <t>$253,200.00</t>
  </si>
  <si>
    <t>-$13,187.50</t>
  </si>
  <si>
    <t>$202,950.00</t>
  </si>
  <si>
    <t>-$13,530.00</t>
  </si>
  <si>
    <t>$23,950.00</t>
  </si>
  <si>
    <t>$215,550.00</t>
  </si>
  <si>
    <t>$229,920.00</t>
  </si>
  <si>
    <t>-$14,370.00</t>
  </si>
  <si>
    <t>$135,625.00</t>
  </si>
  <si>
    <t>$20,343.75</t>
  </si>
  <si>
    <t>$115,281.25</t>
  </si>
  <si>
    <t>$130,200.00</t>
  </si>
  <si>
    <t>-$14,918.75</t>
  </si>
  <si>
    <t>$146,750.00</t>
  </si>
  <si>
    <t>$22,012.50</t>
  </si>
  <si>
    <t>$124,737.50</t>
  </si>
  <si>
    <t>$140,880.00</t>
  </si>
  <si>
    <t>-$16,142.50</t>
  </si>
  <si>
    <t>$349,625.00</t>
  </si>
  <si>
    <t>$31,466.25</t>
  </si>
  <si>
    <t>$318,158.75</t>
  </si>
  <si>
    <t>$335,640.00</t>
  </si>
  <si>
    <t>-$17,481.25</t>
  </si>
  <si>
    <t>$197,875.00</t>
  </si>
  <si>
    <t>$25,723.75</t>
  </si>
  <si>
    <t>$172,151.25</t>
  </si>
  <si>
    <t>$189,960.00</t>
  </si>
  <si>
    <t>-$17,808.75</t>
  </si>
  <si>
    <t>$207,375.00</t>
  </si>
  <si>
    <t>$26,958.75</t>
  </si>
  <si>
    <t>$180,416.25</t>
  </si>
  <si>
    <t>$199,080.00</t>
  </si>
  <si>
    <t>-$18,663.75</t>
  </si>
  <si>
    <t>$316,125.00</t>
  </si>
  <si>
    <t>$31,612.50</t>
  </si>
  <si>
    <t>$284,512.50</t>
  </si>
  <si>
    <t>$303,480.00</t>
  </si>
  <si>
    <t>-$18,967.50</t>
  </si>
  <si>
    <t>$196,875.00</t>
  </si>
  <si>
    <t>$27,562.50</t>
  </si>
  <si>
    <t>$169,312.50</t>
  </si>
  <si>
    <t>$189,000.00</t>
  </si>
  <si>
    <t>-$19,687.50</t>
  </si>
  <si>
    <t>$305,125.00</t>
  </si>
  <si>
    <t>$33,563.75</t>
  </si>
  <si>
    <t>$271,561.25</t>
  </si>
  <si>
    <t>$292,920.00</t>
  </si>
  <si>
    <t>-$21,358.75</t>
  </si>
  <si>
    <t>$269,500.00</t>
  </si>
  <si>
    <t>$32,340.00</t>
  </si>
  <si>
    <t>$237,160.00</t>
  </si>
  <si>
    <t>$258,720.00</t>
  </si>
  <si>
    <t>-$21,560.00</t>
  </si>
  <si>
    <t>$298,375.00</t>
  </si>
  <si>
    <t>$35,805.00</t>
  </si>
  <si>
    <t>$262,570.00</t>
  </si>
  <si>
    <t>$286,440.00</t>
  </si>
  <si>
    <t>-$23,870.00</t>
  </si>
  <si>
    <t>$302,000.00</t>
  </si>
  <si>
    <t>$36,240.00</t>
  </si>
  <si>
    <t>$265,760.00</t>
  </si>
  <si>
    <t>$289,920.00</t>
  </si>
  <si>
    <t>-$24,160.00</t>
  </si>
  <si>
    <t>$430,687.50</t>
  </si>
  <si>
    <t>$43,068.75</t>
  </si>
  <si>
    <t>$387,618.75</t>
  </si>
  <si>
    <t>$413,460.00</t>
  </si>
  <si>
    <t>-$25,841.25</t>
  </si>
  <si>
    <t>$395,625.00</t>
  </si>
  <si>
    <t>$43,518.75</t>
  </si>
  <si>
    <t>$352,106.25</t>
  </si>
  <si>
    <t>$379,800.00</t>
  </si>
  <si>
    <t>-$27,693.75</t>
  </si>
  <si>
    <t>$304,750.00</t>
  </si>
  <si>
    <t>$45,712.50</t>
  </si>
  <si>
    <t>$259,037.50</t>
  </si>
  <si>
    <t>$292,560.00</t>
  </si>
  <si>
    <t>-$33,522.50</t>
  </si>
  <si>
    <t>$49,367.50</t>
  </si>
  <si>
    <t>$303,257.50</t>
  </si>
  <si>
    <t>-$35,262.50</t>
  </si>
  <si>
    <t>$355,500.00</t>
  </si>
  <si>
    <t>$49,770.00</t>
  </si>
  <si>
    <t>$305,730.00</t>
  </si>
  <si>
    <t>$341,280.00</t>
  </si>
  <si>
    <t>-$35,550.00</t>
  </si>
  <si>
    <t>$345,875.00</t>
  </si>
  <si>
    <t>$51,881.25</t>
  </si>
  <si>
    <t>$293,993.75</t>
  </si>
  <si>
    <t>$332,040.00</t>
  </si>
  <si>
    <t>-$38,046.25</t>
  </si>
  <si>
    <t>$369,250.00</t>
  </si>
  <si>
    <t>$55,387.50</t>
  </si>
  <si>
    <t>$313,862.50</t>
  </si>
  <si>
    <t>$354,480.00</t>
  </si>
  <si>
    <t>-$40,617.50</t>
  </si>
  <si>
    <t xml:space="preserve"> basso </t>
  </si>
  <si>
    <t xml:space="preserve"> nessuno </t>
  </si>
  <si>
    <t xml:space="preserve"> medio </t>
  </si>
  <si>
    <t>alto</t>
  </si>
  <si>
    <t>Forno</t>
  </si>
  <si>
    <t>Vegetali</t>
  </si>
  <si>
    <t>bibite</t>
  </si>
  <si>
    <t>frutta</t>
  </si>
  <si>
    <t>carne</t>
  </si>
  <si>
    <t>forno</t>
  </si>
  <si>
    <t>prodotti da forno</t>
  </si>
  <si>
    <t>ortofrutta</t>
  </si>
  <si>
    <t>gelati</t>
  </si>
  <si>
    <t>reparto</t>
  </si>
  <si>
    <t>ffffff</t>
  </si>
  <si>
    <t>gggggg</t>
  </si>
  <si>
    <t>ttttt</t>
  </si>
  <si>
    <t>Gen</t>
  </si>
  <si>
    <t>Feb</t>
  </si>
  <si>
    <t>pollo</t>
  </si>
  <si>
    <t>set Totale</t>
  </si>
  <si>
    <t>vendite 2024</t>
  </si>
  <si>
    <t>mesi e prodotti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</si>
</sst>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 #,##0.00\ &quot;€&quot;_-;\-* #,##0.00\ &quot;€&quot;_-;_-* &quot;-&quot;??\ &quot;€&quot;_-;_-@_-"/>
    <numFmt numFmtId="164" formatCode="&quot;€&quot;\ #,##0;[Red]#,##0"/>
    <numFmt numFmtId="165" formatCode="_-&quot;€&quot;\ * #,##0.00_-;\-&quot;€&quot;\ * #,##0.00_-;_-&quot;€&quot;\ * &quot;-&quot;??_-;_-@_-"/>
    <numFmt numFmtId="166" formatCode="&quot;€&quot;\ #,##0;\-&quot;€&quot;\ #,##0"/>
    <numFmt numFmtId="167" formatCode="_-&quot;€&quot;\ * #,##0_-;\-&quot;€&quot;\ * #,##0_-;_-&quot;€&quot;\ * &quot;-&quot;_-;_-@_-"/>
    <numFmt numFmtId="168" formatCode="d/m/yy;@"/>
    <numFmt numFmtId="169" formatCode="_-* #,##0.00\ [$€-410]_-;\-* #,##0.00\ [$€-410]_-;_-* &quot;-&quot;??\ [$€-410]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16"/>
      <color rgb="FF202122"/>
      <name val="Arial"/>
      <family val="2"/>
    </font>
    <font>
      <b/>
      <sz val="13.5"/>
      <color rgb="FF000000"/>
      <name val="Segoe UI"/>
      <family val="2"/>
    </font>
    <font>
      <sz val="13.5"/>
      <color rgb="FF000000"/>
      <name val="Segoe UI"/>
      <family val="2"/>
    </font>
    <font>
      <sz val="16"/>
      <color theme="1"/>
      <name val="Calibri"/>
      <family val="2"/>
      <scheme val="minor"/>
    </font>
    <font>
      <sz val="26"/>
      <color theme="2" tint="-0.749992370372631"/>
      <name val="Segoe UI Light"/>
      <family val="2"/>
    </font>
    <font>
      <sz val="12"/>
      <color theme="1" tint="0.249977111117893"/>
      <name val="Segoe UI"/>
      <family val="2"/>
    </font>
    <font>
      <sz val="8"/>
      <name val="Calibri"/>
      <family val="2"/>
      <scheme val="minor"/>
    </font>
  </fonts>
  <fills count="8">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3" fillId="0" borderId="0"/>
    <xf numFmtId="0" fontId="1" fillId="3" borderId="0"/>
    <xf numFmtId="0" fontId="1" fillId="4" borderId="1"/>
    <xf numFmtId="0" fontId="1" fillId="3" borderId="2"/>
    <xf numFmtId="14" fontId="4" fillId="0" borderId="0" applyFill="0" applyBorder="0" applyAlignment="0"/>
    <xf numFmtId="164" fontId="1" fillId="5" borderId="0" applyFont="0" applyBorder="0" applyAlignment="0"/>
    <xf numFmtId="0" fontId="5" fillId="0" borderId="0"/>
    <xf numFmtId="0" fontId="1" fillId="0" borderId="0"/>
    <xf numFmtId="0" fontId="3" fillId="2" borderId="0" applyNumberFormat="0" applyBorder="0" applyProtection="0"/>
    <xf numFmtId="0" fontId="1" fillId="3" borderId="0"/>
    <xf numFmtId="0" fontId="1" fillId="0" borderId="0"/>
    <xf numFmtId="0" fontId="1" fillId="3" borderId="2"/>
    <xf numFmtId="0" fontId="1" fillId="0" borderId="0"/>
    <xf numFmtId="165" fontId="1" fillId="0" borderId="0" applyFont="0" applyFill="0" applyBorder="0" applyAlignment="0" applyProtection="0"/>
    <xf numFmtId="0" fontId="4" fillId="0" borderId="0"/>
    <xf numFmtId="166" fontId="4" fillId="0" borderId="0" applyBorder="0" applyAlignment="0" applyProtection="0"/>
    <xf numFmtId="167" fontId="1"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2" fillId="6" borderId="0" xfId="0" applyFont="1" applyFill="1"/>
    <xf numFmtId="0" fontId="6" fillId="6" borderId="0" xfId="0" applyFont="1" applyFill="1"/>
    <xf numFmtId="0" fontId="7" fillId="0" borderId="0" xfId="0" applyFont="1" applyAlignment="1">
      <alignment horizontal="left" vertical="center" indent="2"/>
    </xf>
    <xf numFmtId="0" fontId="9" fillId="0" borderId="0" xfId="0" applyFont="1" applyAlignment="1">
      <alignment wrapText="1"/>
    </xf>
    <xf numFmtId="0" fontId="0" fillId="0" borderId="0" xfId="0" applyAlignment="1">
      <alignment horizontal="left" vertical="center" indent="1"/>
    </xf>
    <xf numFmtId="0" fontId="0" fillId="0" borderId="0" xfId="0" applyAlignment="1">
      <alignment horizontal="left" vertical="center" indent="2"/>
    </xf>
    <xf numFmtId="0" fontId="8" fillId="0" borderId="0" xfId="0" applyFont="1" applyAlignment="1">
      <alignment horizontal="left" vertical="center" indent="2"/>
    </xf>
    <xf numFmtId="0" fontId="2" fillId="0" borderId="0" xfId="0" applyFont="1"/>
    <xf numFmtId="0" fontId="3" fillId="0" borderId="0" xfId="1"/>
    <xf numFmtId="0" fontId="3" fillId="2" borderId="0" xfId="9"/>
    <xf numFmtId="0" fontId="1" fillId="4" borderId="1" xfId="3"/>
    <xf numFmtId="0" fontId="1" fillId="3" borderId="0" xfId="2"/>
    <xf numFmtId="14" fontId="0" fillId="0" borderId="0" xfId="0" applyNumberFormat="1"/>
    <xf numFmtId="0" fontId="4" fillId="0" borderId="0" xfId="15"/>
    <xf numFmtId="0" fontId="4" fillId="0" borderId="0" xfId="15" applyAlignment="1">
      <alignment horizontal="left"/>
    </xf>
    <xf numFmtId="0" fontId="3" fillId="2" borderId="0" xfId="9" applyNumberFormat="1" applyBorder="1"/>
    <xf numFmtId="0" fontId="0" fillId="3" borderId="0" xfId="2" applyFont="1"/>
    <xf numFmtId="0" fontId="4" fillId="0" borderId="0" xfId="15" applyAlignment="1">
      <alignment vertical="top"/>
    </xf>
    <xf numFmtId="0" fontId="0" fillId="7" borderId="0" xfId="0" applyFill="1"/>
    <xf numFmtId="0" fontId="3" fillId="0" borderId="0" xfId="1" applyAlignment="1">
      <alignment wrapText="1"/>
    </xf>
    <xf numFmtId="0" fontId="3" fillId="2" borderId="0" xfId="15" applyFont="1" applyFill="1"/>
    <xf numFmtId="0" fontId="4" fillId="3" borderId="0" xfId="15" applyFill="1"/>
    <xf numFmtId="166" fontId="4" fillId="0" borderId="0" xfId="16" applyAlignment="1"/>
    <xf numFmtId="14" fontId="4" fillId="0" borderId="0" xfId="5" applyAlignment="1"/>
    <xf numFmtId="167" fontId="0" fillId="0" borderId="0" xfId="17" applyFont="1" applyAlignment="1">
      <alignment horizontal="right"/>
    </xf>
    <xf numFmtId="167" fontId="4" fillId="0" borderId="0" xfId="15" applyNumberFormat="1"/>
    <xf numFmtId="0" fontId="10" fillId="0" borderId="0" xfId="15" applyFont="1"/>
    <xf numFmtId="0" fontId="11" fillId="0" borderId="0" xfId="15" applyFont="1"/>
    <xf numFmtId="0" fontId="11" fillId="0" borderId="0" xfId="15" applyFont="1" applyAlignment="1">
      <alignment horizontal="left"/>
    </xf>
    <xf numFmtId="168" fontId="0" fillId="0" borderId="0" xfId="0" applyNumberFormat="1"/>
    <xf numFmtId="169" fontId="0" fillId="0" borderId="0" xfId="18" applyNumberFormat="1" applyFont="1" applyAlignment="1"/>
    <xf numFmtId="0" fontId="4" fillId="0" borderId="0" xfId="0" applyFont="1"/>
    <xf numFmtId="44" fontId="4" fillId="0" borderId="0" xfId="18" applyFont="1"/>
    <xf numFmtId="44" fontId="4" fillId="0" borderId="0" xfId="0" applyNumberFormat="1" applyFont="1"/>
    <xf numFmtId="0" fontId="0" fillId="0" borderId="0" xfId="0" pivotButton="1"/>
    <xf numFmtId="0" fontId="0" fillId="0" borderId="0" xfId="0" applyAlignment="1">
      <alignment horizontal="left"/>
    </xf>
    <xf numFmtId="167" fontId="0" fillId="0" borderId="0" xfId="0" applyNumberFormat="1"/>
    <xf numFmtId="0" fontId="0" fillId="0" borderId="0" xfId="0" applyAlignment="1">
      <alignment horizontal="left" indent="1"/>
    </xf>
    <xf numFmtId="0" fontId="0" fillId="0" borderId="3" xfId="0" pivotButton="1" applyBorder="1"/>
    <xf numFmtId="0" fontId="0" fillId="0" borderId="3" xfId="0" applyBorder="1"/>
    <xf numFmtId="167" fontId="0" fillId="0" borderId="3" xfId="0" applyNumberFormat="1" applyBorder="1"/>
    <xf numFmtId="0" fontId="0" fillId="0" borderId="0" xfId="0" applyAlignment="1">
      <alignment horizontal="right"/>
    </xf>
  </cellXfs>
  <cellStyles count="19">
    <cellStyle name="BordoArancione" xfId="4" xr:uid="{B42175FE-9381-4E3C-AABE-12E0F80958D6}"/>
    <cellStyle name="BordoArancione 2" xfId="12" xr:uid="{7A469207-992D-489F-8E00-B5C9A72DF495}"/>
    <cellStyle name="CellaGialla" xfId="3" xr:uid="{9BD94562-E85A-4E3F-9EFE-5BC8B143DD3E}"/>
    <cellStyle name="CellaGrigia" xfId="2" xr:uid="{629CD06E-C74E-4CE4-8E18-C142FABF77E6}"/>
    <cellStyle name="CellaGrigia 2" xfId="10" xr:uid="{173BE48E-D57A-439A-A8AB-A9B748E2452A}"/>
    <cellStyle name="Data" xfId="5" xr:uid="{3FB0449E-3C81-40CA-ADE6-EDD55E308A0D}"/>
    <cellStyle name="Evidenziazione" xfId="6" xr:uid="{80DA1364-B619-4966-8588-CA5CDA07A894}"/>
    <cellStyle name="Normale" xfId="0" builtinId="0"/>
    <cellStyle name="Normale 2" xfId="7" xr:uid="{247FF4E8-E6E8-4BDF-8ED4-478A44BAF8BE}"/>
    <cellStyle name="Normale 2 2" xfId="8" xr:uid="{3DF66205-59E6-40E1-A2A6-160E58CF1962}"/>
    <cellStyle name="Normale 3" xfId="11" xr:uid="{E215F0DA-5C4D-4D61-80AE-80E19BA4B086}"/>
    <cellStyle name="Normale 4" xfId="15" xr:uid="{63920BDB-574A-4425-BC9A-2DAE45AEE292}"/>
    <cellStyle name="Normale 5" xfId="13" xr:uid="{62055824-31C6-4053-B9DC-4C6270B5D678}"/>
    <cellStyle name="Testo colonna z A" xfId="1" xr:uid="{A9F73FFE-187B-4BD4-A91C-91B84D2F54E6}"/>
    <cellStyle name="Titolo 3 2" xfId="9" xr:uid="{D4EEF170-322F-46FE-BABF-398C1353F452}"/>
    <cellStyle name="Valuta" xfId="18" builtinId="4"/>
    <cellStyle name="Valuta [0] 2" xfId="17" xr:uid="{0BB514EE-AD51-4FA8-86E6-EC9405B26DF4}"/>
    <cellStyle name="Valuta 2" xfId="14" xr:uid="{2DB65D5B-BC34-44B3-8322-121D1036BCFA}"/>
    <cellStyle name="Valuta 3" xfId="16" xr:uid="{8802652F-9EAF-4C22-B4D1-9044FB2E70E1}"/>
  </cellStyles>
  <dxfs count="61">
    <dxf>
      <font>
        <b val="0"/>
        <i val="0"/>
        <strike val="0"/>
        <condense val="0"/>
        <extend val="0"/>
        <outline val="0"/>
        <shadow val="0"/>
        <u val="none"/>
        <vertAlign val="baseline"/>
        <sz val="11"/>
        <color theme="1"/>
        <name val="Calibri"/>
        <scheme val="minor"/>
      </font>
      <numFmt numFmtId="167" formatCode="_-&quot;€&quot;\ * #,##0_-;\-&quot;€&quot;\ * #,##0_-;_-&quot;€&quot;\ *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general" vertical="bottom" textRotation="0" wrapText="0" indent="0" justifyLastLine="0" shrinkToFit="0" readingOrder="0"/>
      <protection locked="1" hidden="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34" formatCode="_-* #,##0.00\ &quot;€&quot;_-;\-* #,##0.00\ &quot;€&quot;_-;_-* &quot;-&quot;??\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34" formatCode="_-* #,##0.00\ &quot;€&quot;_-;\-* #,##0.00\ &quot;€&quot;_-;_-* &quot;-&quot;??\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6" formatCode="&quot;€&quot;\ #,##0;\-&quot;€&quot;\ #,##0"/>
    </dxf>
    <dxf>
      <alignment horizontal="general"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numFmt numFmtId="166" formatCode="&quot;€&quot;\ #,##0;\-&quot;€&quot;\ #,##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9" formatCode="_-* #,##0.00\ [$€-410]_-;\-* #,##0.00\ [$€-410]_-;_-* &quot;-&quot;??\ [$€-410]_-;_-@_-"/>
      <alignment horizontal="general" vertical="bottom" textRotation="0" wrapText="0" indent="0" justifyLastLine="0" shrinkToFit="0" readingOrder="0"/>
    </dxf>
    <dxf>
      <alignment horizontal="general" vertical="bottom" textRotation="0" wrapText="0" indent="0" justifyLastLine="0" shrinkToFit="0" readingOrder="0"/>
    </dxf>
    <dxf>
      <numFmt numFmtId="169" formatCode="_-* #,##0.00\ [$€-410]_-;\-* #,##0.00\ [$€-410]_-;_-* &quot;-&quot;??\ [$€-410]_-;_-@_-"/>
      <alignment horizontal="general" vertical="bottom" textRotation="0" wrapText="0" indent="0" justifyLastLine="0" shrinkToFit="0" readingOrder="0"/>
    </dxf>
    <dxf>
      <alignment horizontal="general" vertical="bottom" textRotation="0" wrapText="0" indent="0" justifyLastLine="0" shrinkToFit="0" readingOrder="0"/>
    </dxf>
    <dxf>
      <numFmt numFmtId="169" formatCode="_-* #,##0.00\ [$€-410]_-;\-* #,##0.00\ [$€-410]_-;_-* &quot;-&quot;??\ [$€-410]_-;_-@_-"/>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quot;€&quot;\ #,##0;\-&quot;€&quot;\ #,##0"/>
      <fill>
        <patternFill patternType="none">
          <fgColor indexed="64"/>
          <bgColor indexed="65"/>
        </patternFill>
      </fil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protection locked="1" hidden="0"/>
    </dxf>
    <dxf>
      <font>
        <b val="0"/>
        <i val="0"/>
        <strike val="0"/>
        <condense val="0"/>
        <extend val="0"/>
        <outline val="0"/>
        <shadow val="0"/>
        <u val="none"/>
        <vertAlign val="baseline"/>
        <sz val="11"/>
        <color auto="1"/>
        <name val="Calibri"/>
        <scheme val="minor"/>
      </font>
      <numFmt numFmtId="166" formatCode="&quot;€&quot;\ #,##0;\-&quot;€&quot;\ #,##0"/>
      <fill>
        <patternFill patternType="none">
          <fgColor indexed="64"/>
          <bgColor indexed="65"/>
        </patternFill>
      </fil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protection locked="1" hidden="0"/>
    </dxf>
    <dxf>
      <numFmt numFmtId="0" formatCode="General"/>
    </dxf>
    <dxf>
      <numFmt numFmtId="0" formatCode="General"/>
    </dxf>
    <dxf>
      <numFmt numFmtId="168" formatCode="d/m/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bgColor theme="0" tint="-4.9989318521683403E-2"/>
        </patternFill>
      </fill>
    </dxf>
    <dxf>
      <font>
        <color theme="0"/>
      </font>
      <fill>
        <patternFill>
          <bgColor rgb="FF339966"/>
        </patternFill>
      </fill>
    </dxf>
    <dxf>
      <font>
        <color theme="0"/>
      </font>
      <fill>
        <patternFill>
          <bgColor rgb="FF359966"/>
        </patternFill>
      </fill>
    </dxf>
    <dxf>
      <font>
        <color theme="0"/>
      </font>
      <fill>
        <patternFill>
          <bgColor rgb="FF359966"/>
        </patternFill>
      </fill>
    </dxf>
  </dxfs>
  <tableStyles count="2" defaultTableStyle="TableStyleMedium2" defaultPivotStyle="PivotStyleLight16">
    <tableStyle name="Stile tabella pivot 1" table="0" count="2" xr9:uid="{E59CA7DA-0FEB-45AF-9956-81AF8D6955F6}">
      <tableStyleElement type="headerRow" dxfId="60"/>
      <tableStyleElement type="totalRow" dxfId="59"/>
    </tableStyle>
    <tableStyle name="StileTabellaPersonalizzato" pivot="0" count="2" xr9:uid="{E567BB60-EB21-4709-89A9-1DDFAB5BAACC}">
      <tableStyleElement type="headerRow" dxfId="58"/>
      <tableStyleElement type="firstRowStripe" dxfId="5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onnections" Target="connections.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 Id="rId22"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grafici!$E$78</c:f>
              <c:strCache>
                <c:ptCount val="1"/>
                <c:pt idx="0">
                  <c:v>Partecipazione a conferenza</c:v>
                </c:pt>
              </c:strCache>
            </c:strRef>
          </c:tx>
          <c:spPr>
            <a:solidFill>
              <a:schemeClr val="accent1"/>
            </a:solidFill>
            <a:ln>
              <a:noFill/>
            </a:ln>
            <a:effectLst/>
          </c:spPr>
          <c:invertIfNegative val="0"/>
          <c:cat>
            <c:numRef>
              <c:f>grafici!$D$79:$D$84</c:f>
              <c:numCache>
                <c:formatCode>General</c:formatCode>
                <c:ptCount val="6"/>
                <c:pt idx="0">
                  <c:v>2019</c:v>
                </c:pt>
                <c:pt idx="1">
                  <c:v>2020</c:v>
                </c:pt>
                <c:pt idx="2">
                  <c:v>2021</c:v>
                </c:pt>
                <c:pt idx="3">
                  <c:v>2022</c:v>
                </c:pt>
                <c:pt idx="4">
                  <c:v>2023</c:v>
                </c:pt>
                <c:pt idx="5">
                  <c:v>2024</c:v>
                </c:pt>
              </c:numCache>
            </c:numRef>
          </c:cat>
          <c:val>
            <c:numRef>
              <c:f>grafici!$E$79:$E$84</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9E19-4726-9748-36F60A28C6AE}"/>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grafici!$F$78</c:f>
              <c:strCache>
                <c:ptCount val="1"/>
                <c:pt idx="0">
                  <c:v>Vendite di alimentari</c:v>
                </c:pt>
              </c:strCache>
            </c:strRef>
          </c:tx>
          <c:spPr>
            <a:ln w="28575" cap="rnd">
              <a:solidFill>
                <a:schemeClr val="accent2"/>
              </a:solidFill>
              <a:round/>
            </a:ln>
            <a:effectLst/>
          </c:spPr>
          <c:marker>
            <c:symbol val="none"/>
          </c:marker>
          <c:cat>
            <c:numRef>
              <c:f>grafici!$D$79:$D$84</c:f>
              <c:numCache>
                <c:formatCode>General</c:formatCode>
                <c:ptCount val="6"/>
                <c:pt idx="0">
                  <c:v>2019</c:v>
                </c:pt>
                <c:pt idx="1">
                  <c:v>2020</c:v>
                </c:pt>
                <c:pt idx="2">
                  <c:v>2021</c:v>
                </c:pt>
                <c:pt idx="3">
                  <c:v>2022</c:v>
                </c:pt>
                <c:pt idx="4">
                  <c:v>2023</c:v>
                </c:pt>
                <c:pt idx="5">
                  <c:v>2024</c:v>
                </c:pt>
              </c:numCache>
            </c:numRef>
          </c:cat>
          <c:val>
            <c:numRef>
              <c:f>grafici!$F$79:$F$84</c:f>
              <c:numCache>
                <c:formatCode>"€"\ #,##0;\-"€"\ #,##0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9E19-4726-9748-36F60A28C6AE}"/>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740109912"/>
        <c:crosses val="autoZero"/>
        <c:auto val="1"/>
        <c:lblAlgn val="ctr"/>
        <c:lblOffset val="100"/>
        <c:noMultiLvlLbl val="1"/>
      </c:cat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740109584"/>
        <c:crosses val="autoZero"/>
        <c:crossBetween val="between"/>
      </c:valAx>
      <c:valAx>
        <c:axId val="741712280"/>
        <c:scaling>
          <c:orientation val="minMax"/>
        </c:scaling>
        <c:delete val="0"/>
        <c:axPos val="r"/>
        <c:numFmt formatCode="&quot;€&quot;\ #,##0;\-&quot;€&quot;\ #,##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741717856"/>
        <c:crosses val="max"/>
        <c:crossBetween val="between"/>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grafici!$D$16</c:f>
              <c:strCache>
                <c:ptCount val="1"/>
                <c:pt idx="0">
                  <c:v>Partecipazione a conferenza</c:v>
                </c:pt>
              </c:strCache>
            </c:strRef>
          </c:tx>
          <c:spPr>
            <a:solidFill>
              <a:schemeClr val="accent1"/>
            </a:solidFill>
            <a:ln>
              <a:noFill/>
            </a:ln>
            <a:effectLst/>
          </c:spPr>
          <c:invertIfNegative val="0"/>
          <c:cat>
            <c:numRef>
              <c:f>grafici!$C$17:$C$22</c:f>
              <c:numCache>
                <c:formatCode>General</c:formatCode>
                <c:ptCount val="6"/>
                <c:pt idx="0">
                  <c:v>2019</c:v>
                </c:pt>
                <c:pt idx="1">
                  <c:v>2020</c:v>
                </c:pt>
                <c:pt idx="2">
                  <c:v>2021</c:v>
                </c:pt>
                <c:pt idx="3">
                  <c:v>2022</c:v>
                </c:pt>
                <c:pt idx="4">
                  <c:v>2023</c:v>
                </c:pt>
                <c:pt idx="5">
                  <c:v>2024</c:v>
                </c:pt>
              </c:numCache>
            </c:numRef>
          </c:cat>
          <c:val>
            <c:numRef>
              <c:f>grafici!$D$17:$D$22</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8F33-4852-AD07-2CC8320875B4}"/>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Partecipazione a conferenza excel</a:t>
            </a:r>
          </a:p>
        </c:rich>
      </c:tx>
      <c:overlay val="0"/>
      <c:spPr>
        <a:solidFill>
          <a:schemeClr val="accent4">
            <a:lumMod val="20000"/>
            <a:lumOff val="80000"/>
          </a:schemeClr>
        </a:solid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grafici!$D$16</c:f>
              <c:strCache>
                <c:ptCount val="1"/>
                <c:pt idx="0">
                  <c:v>Partecipazione a conferenza</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9050" cap="rnd">
                <a:solidFill>
                  <a:schemeClr val="accent2"/>
                </a:solidFill>
                <a:prstDash val="sysDash"/>
              </a:ln>
              <a:effectLst/>
            </c:spPr>
            <c:trendlineType val="linear"/>
            <c:dispRSqr val="0"/>
            <c:dispEq val="0"/>
          </c:trendline>
          <c:cat>
            <c:numRef>
              <c:f>grafici!$C$17:$C$22</c:f>
              <c:numCache>
                <c:formatCode>General</c:formatCode>
                <c:ptCount val="6"/>
                <c:pt idx="0">
                  <c:v>2019</c:v>
                </c:pt>
                <c:pt idx="1">
                  <c:v>2020</c:v>
                </c:pt>
                <c:pt idx="2">
                  <c:v>2021</c:v>
                </c:pt>
                <c:pt idx="3">
                  <c:v>2022</c:v>
                </c:pt>
                <c:pt idx="4">
                  <c:v>2023</c:v>
                </c:pt>
                <c:pt idx="5">
                  <c:v>2024</c:v>
                </c:pt>
              </c:numCache>
            </c:numRef>
          </c:cat>
          <c:val>
            <c:numRef>
              <c:f>grafici!$D$17:$D$22</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D4A9-4BDA-ABE6-0E72A568A0BE}"/>
            </c:ext>
          </c:extLst>
        </c:ser>
        <c:dLbls>
          <c:dLblPos val="outEnd"/>
          <c:showLegendKey val="0"/>
          <c:showVal val="1"/>
          <c:showCatName val="0"/>
          <c:showSerName val="0"/>
          <c:showPercent val="0"/>
          <c:showBubbleSize val="0"/>
        </c:dLbls>
        <c:gapWidth val="444"/>
        <c:overlap val="-90"/>
        <c:axId val="1265161776"/>
        <c:axId val="1265162256"/>
      </c:barChart>
      <c:catAx>
        <c:axId val="1265161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265162256"/>
        <c:crosses val="autoZero"/>
        <c:auto val="1"/>
        <c:lblAlgn val="ctr"/>
        <c:lblOffset val="100"/>
        <c:noMultiLvlLbl val="0"/>
      </c:catAx>
      <c:valAx>
        <c:axId val="1265162256"/>
        <c:scaling>
          <c:orientation val="minMax"/>
        </c:scaling>
        <c:delete val="1"/>
        <c:axPos val="l"/>
        <c:numFmt formatCode="General" sourceLinked="1"/>
        <c:majorTickMark val="none"/>
        <c:minorTickMark val="none"/>
        <c:tickLblPos val="nextTo"/>
        <c:crossAx val="126516177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grafici!$E$2</c:f>
              <c:strCache>
                <c:ptCount val="1"/>
                <c:pt idx="0">
                  <c:v>Vendite di alimentari</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88B-414E-92C0-855ACA5B30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88B-414E-92C0-855ACA5B30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88B-414E-92C0-855ACA5B30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88B-414E-92C0-855ACA5B30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88B-414E-92C0-855ACA5B306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88B-414E-92C0-855ACA5B30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grafici!$C$3:$C$8</c:f>
              <c:numCache>
                <c:formatCode>General</c:formatCode>
                <c:ptCount val="6"/>
                <c:pt idx="0">
                  <c:v>2019</c:v>
                </c:pt>
                <c:pt idx="1">
                  <c:v>2020</c:v>
                </c:pt>
                <c:pt idx="2">
                  <c:v>2021</c:v>
                </c:pt>
                <c:pt idx="3">
                  <c:v>2022</c:v>
                </c:pt>
                <c:pt idx="4">
                  <c:v>2023</c:v>
                </c:pt>
                <c:pt idx="5">
                  <c:v>2024</c:v>
                </c:pt>
              </c:numCache>
            </c:numRef>
          </c:cat>
          <c:val>
            <c:numRef>
              <c:f>grafici!$E$3:$E$8</c:f>
              <c:numCache>
                <c:formatCode>"€"\ #,##0;\-"€"\ #,##0</c:formatCode>
                <c:ptCount val="6"/>
                <c:pt idx="0">
                  <c:v>5000</c:v>
                </c:pt>
                <c:pt idx="1">
                  <c:v>11200</c:v>
                </c:pt>
                <c:pt idx="2">
                  <c:v>30000</c:v>
                </c:pt>
                <c:pt idx="3">
                  <c:v>25000</c:v>
                </c:pt>
                <c:pt idx="4">
                  <c:v>5000</c:v>
                </c:pt>
                <c:pt idx="5">
                  <c:v>8000</c:v>
                </c:pt>
              </c:numCache>
            </c:numRef>
          </c:val>
          <c:extLst>
            <c:ext xmlns:c16="http://schemas.microsoft.com/office/drawing/2014/chart" uri="{C3380CC4-5D6E-409C-BE32-E72D297353CC}">
              <c16:uniqueId val="{00000000-1759-448E-80B8-61306433352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pieChart>
        <c:varyColors val="1"/>
        <c:ser>
          <c:idx val="0"/>
          <c:order val="0"/>
          <c:tx>
            <c:strRef>
              <c:f>grafici!$C$2</c:f>
              <c:strCache>
                <c:ptCount val="1"/>
                <c:pt idx="0">
                  <c:v>Data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599-4F06-A81B-D8D260C849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599-4F06-A81B-D8D260C8499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99-4F06-A81B-D8D260C8499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99-4F06-A81B-D8D260C8499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599-4F06-A81B-D8D260C8499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599-4F06-A81B-D8D260C8499C}"/>
              </c:ext>
            </c:extLst>
          </c:dPt>
          <c:val>
            <c:numRef>
              <c:f>grafici!$C$3:$C$8</c:f>
              <c:numCache>
                <c:formatCode>General</c:formatCode>
                <c:ptCount val="6"/>
                <c:pt idx="0">
                  <c:v>2019</c:v>
                </c:pt>
                <c:pt idx="1">
                  <c:v>2020</c:v>
                </c:pt>
                <c:pt idx="2">
                  <c:v>2021</c:v>
                </c:pt>
                <c:pt idx="3">
                  <c:v>2022</c:v>
                </c:pt>
                <c:pt idx="4">
                  <c:v>2023</c:v>
                </c:pt>
                <c:pt idx="5">
                  <c:v>2024</c:v>
                </c:pt>
              </c:numCache>
            </c:numRef>
          </c:val>
          <c:extLst>
            <c:ext xmlns:c16="http://schemas.microsoft.com/office/drawing/2014/chart" uri="{C3380CC4-5D6E-409C-BE32-E72D297353CC}">
              <c16:uniqueId val="{00000000-CAC3-4991-BF73-C3BEFABFE656}"/>
            </c:ext>
          </c:extLst>
        </c:ser>
        <c:ser>
          <c:idx val="1"/>
          <c:order val="1"/>
          <c:tx>
            <c:strRef>
              <c:f>grafici!$D$2</c:f>
              <c:strCache>
                <c:ptCount val="1"/>
                <c:pt idx="0">
                  <c:v>Partecipazione a conferenza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599-4F06-A81B-D8D260C849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599-4F06-A81B-D8D260C8499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8599-4F06-A81B-D8D260C8499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3-8599-4F06-A81B-D8D260C8499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5-8599-4F06-A81B-D8D260C8499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7-8599-4F06-A81B-D8D260C8499C}"/>
              </c:ext>
            </c:extLst>
          </c:dPt>
          <c:val>
            <c:numRef>
              <c:f>grafici!$D$3:$D$8</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1-CAC3-4991-BF73-C3BEFABFE65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a:t>Andamento</a:t>
            </a:r>
            <a:r>
              <a:rPr lang="it-IT" baseline="0"/>
              <a:t> vendite dopo conferenza</a:t>
            </a:r>
            <a:endParaRPr lang="it-I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grafici!$D$78</c:f>
              <c:strCache>
                <c:ptCount val="1"/>
                <c:pt idx="0">
                  <c:v>Data</c:v>
                </c:pt>
              </c:strCache>
            </c:strRef>
          </c:tx>
          <c:spPr>
            <a:solidFill>
              <a:schemeClr val="accent1"/>
            </a:solidFill>
            <a:ln>
              <a:noFill/>
            </a:ln>
            <a:effectLst/>
          </c:spPr>
          <c:invertIfNegative val="0"/>
          <c:val>
            <c:numRef>
              <c:f>grafici!$D$79:$D$84</c:f>
              <c:numCache>
                <c:formatCode>General</c:formatCode>
                <c:ptCount val="6"/>
                <c:pt idx="0">
                  <c:v>2019</c:v>
                </c:pt>
                <c:pt idx="1">
                  <c:v>2020</c:v>
                </c:pt>
                <c:pt idx="2">
                  <c:v>2021</c:v>
                </c:pt>
                <c:pt idx="3">
                  <c:v>2022</c:v>
                </c:pt>
                <c:pt idx="4">
                  <c:v>2023</c:v>
                </c:pt>
                <c:pt idx="5">
                  <c:v>2024</c:v>
                </c:pt>
              </c:numCache>
            </c:numRef>
          </c:val>
          <c:extLst>
            <c:ext xmlns:c16="http://schemas.microsoft.com/office/drawing/2014/chart" uri="{C3380CC4-5D6E-409C-BE32-E72D297353CC}">
              <c16:uniqueId val="{00000000-7E2C-4E1F-AE9B-C4A341040671}"/>
            </c:ext>
          </c:extLst>
        </c:ser>
        <c:ser>
          <c:idx val="1"/>
          <c:order val="1"/>
          <c:tx>
            <c:strRef>
              <c:f>grafici!$E$78</c:f>
              <c:strCache>
                <c:ptCount val="1"/>
                <c:pt idx="0">
                  <c:v>Partecipazione a conferenza</c:v>
                </c:pt>
              </c:strCache>
            </c:strRef>
          </c:tx>
          <c:spPr>
            <a:solidFill>
              <a:schemeClr val="accent2"/>
            </a:solidFill>
            <a:ln>
              <a:noFill/>
            </a:ln>
            <a:effectLst/>
          </c:spPr>
          <c:invertIfNegative val="0"/>
          <c:val>
            <c:numRef>
              <c:f>grafici!$E$79:$E$84</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1-7E2C-4E1F-AE9B-C4A341040671}"/>
            </c:ext>
          </c:extLst>
        </c:ser>
        <c:dLbls>
          <c:showLegendKey val="0"/>
          <c:showVal val="0"/>
          <c:showCatName val="0"/>
          <c:showSerName val="0"/>
          <c:showPercent val="0"/>
          <c:showBubbleSize val="0"/>
        </c:dLbls>
        <c:gapWidth val="219"/>
        <c:overlap val="-27"/>
        <c:axId val="996862864"/>
        <c:axId val="996872464"/>
      </c:barChart>
      <c:lineChart>
        <c:grouping val="standard"/>
        <c:varyColors val="0"/>
        <c:ser>
          <c:idx val="2"/>
          <c:order val="2"/>
          <c:tx>
            <c:strRef>
              <c:f>grafici!$F$78</c:f>
              <c:strCache>
                <c:ptCount val="1"/>
                <c:pt idx="0">
                  <c:v>Vendite di alimentari</c:v>
                </c:pt>
              </c:strCache>
            </c:strRef>
          </c:tx>
          <c:spPr>
            <a:ln w="28575" cap="rnd">
              <a:solidFill>
                <a:schemeClr val="accent3"/>
              </a:solidFill>
              <a:round/>
            </a:ln>
            <a:effectLst/>
          </c:spPr>
          <c:marker>
            <c:symbol val="none"/>
          </c:marker>
          <c:val>
            <c:numRef>
              <c:f>grafici!$F$79:$F$84</c:f>
              <c:numCache>
                <c:formatCode>"€"\ #,##0;\-"€"\ #,##0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2-7E2C-4E1F-AE9B-C4A341040671}"/>
            </c:ext>
          </c:extLst>
        </c:ser>
        <c:dLbls>
          <c:showLegendKey val="0"/>
          <c:showVal val="0"/>
          <c:showCatName val="0"/>
          <c:showSerName val="0"/>
          <c:showPercent val="0"/>
          <c:showBubbleSize val="0"/>
        </c:dLbls>
        <c:marker val="1"/>
        <c:smooth val="0"/>
        <c:axId val="996877264"/>
        <c:axId val="996855664"/>
      </c:lineChart>
      <c:dateAx>
        <c:axId val="9968628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96872464"/>
        <c:crosses val="autoZero"/>
        <c:auto val="0"/>
        <c:lblOffset val="100"/>
        <c:baseTimeUnit val="days"/>
      </c:dateAx>
      <c:valAx>
        <c:axId val="996872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96862864"/>
        <c:crosses val="autoZero"/>
        <c:crossBetween val="between"/>
      </c:valAx>
      <c:valAx>
        <c:axId val="996855664"/>
        <c:scaling>
          <c:orientation val="minMax"/>
        </c:scaling>
        <c:delete val="0"/>
        <c:axPos val="r"/>
        <c:numFmt formatCode="&quot;€&quot;\ #,##0;\-&quot;€&quot;\ #,##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96877264"/>
        <c:crosses val="max"/>
        <c:crossBetween val="between"/>
      </c:valAx>
      <c:catAx>
        <c:axId val="996877264"/>
        <c:scaling>
          <c:orientation val="minMax"/>
        </c:scaling>
        <c:delete val="1"/>
        <c:axPos val="b"/>
        <c:majorTickMark val="out"/>
        <c:minorTickMark val="none"/>
        <c:tickLblPos val="nextTo"/>
        <c:crossAx val="99685566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it-IT"/>
          </a:p>
        </c:txPr>
      </c:dTable>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image" Target="../media/image11.svg"/></Relationships>
</file>

<file path=xl/drawings/_rels/drawing5.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9. Grafici'!A62"/><Relationship Id="rId7" Type="http://schemas.openxmlformats.org/officeDocument/2006/relationships/hyperlink" Target="#Inizio!A1"/><Relationship Id="rId2" Type="http://schemas.openxmlformats.org/officeDocument/2006/relationships/image" Target="../media/image15.svg"/><Relationship Id="rId1" Type="http://schemas.openxmlformats.org/officeDocument/2006/relationships/image" Target="../media/image14.png"/><Relationship Id="rId6" Type="http://schemas.openxmlformats.org/officeDocument/2006/relationships/chart" Target="../charts/chart2.xml"/><Relationship Id="rId11" Type="http://schemas.openxmlformats.org/officeDocument/2006/relationships/chart" Target="../charts/chart6.xml"/><Relationship Id="rId5" Type="http://schemas.openxmlformats.org/officeDocument/2006/relationships/chart" Target="../charts/chart1.xml"/><Relationship Id="rId10" Type="http://schemas.openxmlformats.org/officeDocument/2006/relationships/chart" Target="../charts/chart5.xml"/><Relationship Id="rId4" Type="http://schemas.openxmlformats.org/officeDocument/2006/relationships/hyperlink" Target="#'10. Tabelle pivot'!A1"/><Relationship Id="rId9"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hyperlink" Target="Oltre%20ogni%20esercitazione%20sui%20grafici%20a%20torta1.xlsx"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6.png"/><Relationship Id="rId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hyperlink" Target="Sfruttare%20al%20meglio%20le%20tabelle%20pivot1.xlsx" TargetMode="External"/><Relationship Id="rId2" Type="http://schemas.openxmlformats.org/officeDocument/2006/relationships/hyperlink" Target="Esercitazione%20sulle%20tabelle%20pivot1.xlsx" TargetMode="External"/><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30481</xdr:rowOff>
    </xdr:from>
    <xdr:ext cx="6233160" cy="6233160"/>
    <xdr:pic>
      <xdr:nvPicPr>
        <xdr:cNvPr id="2" name="Immagine 1">
          <a:extLst>
            <a:ext uri="{FF2B5EF4-FFF2-40B4-BE49-F238E27FC236}">
              <a16:creationId xmlns:a16="http://schemas.microsoft.com/office/drawing/2014/main" id="{636A6C4C-8B34-43E5-951D-1F8B9DB1355B}"/>
            </a:ext>
          </a:extLst>
        </xdr:cNvPr>
        <xdr:cNvPicPr>
          <a:picLocks noChangeAspect="1"/>
        </xdr:cNvPicPr>
      </xdr:nvPicPr>
      <xdr:blipFill>
        <a:blip xmlns:r="http://schemas.openxmlformats.org/officeDocument/2006/relationships" r:embed="rId1"/>
        <a:stretch>
          <a:fillRect/>
        </a:stretch>
      </xdr:blipFill>
      <xdr:spPr>
        <a:xfrm>
          <a:off x="1" y="30481"/>
          <a:ext cx="6233160" cy="62331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12</xdr:row>
      <xdr:rowOff>121920</xdr:rowOff>
    </xdr:from>
    <xdr:to>
      <xdr:col>7</xdr:col>
      <xdr:colOff>312808</xdr:colOff>
      <xdr:row>18</xdr:row>
      <xdr:rowOff>175360</xdr:rowOff>
    </xdr:to>
    <xdr:pic>
      <xdr:nvPicPr>
        <xdr:cNvPr id="3" name="Immagine 2">
          <a:extLst>
            <a:ext uri="{FF2B5EF4-FFF2-40B4-BE49-F238E27FC236}">
              <a16:creationId xmlns:a16="http://schemas.microsoft.com/office/drawing/2014/main" id="{139B591E-D8D8-73C6-7D07-418CAE4AE2D3}"/>
            </a:ext>
          </a:extLst>
        </xdr:cNvPr>
        <xdr:cNvPicPr>
          <a:picLocks noChangeAspect="1"/>
        </xdr:cNvPicPr>
      </xdr:nvPicPr>
      <xdr:blipFill>
        <a:blip xmlns:r="http://schemas.openxmlformats.org/officeDocument/2006/relationships" r:embed="rId1"/>
        <a:stretch>
          <a:fillRect/>
        </a:stretch>
      </xdr:blipFill>
      <xdr:spPr>
        <a:xfrm>
          <a:off x="106680" y="2316480"/>
          <a:ext cx="4473328" cy="1150720"/>
        </a:xfrm>
        <a:prstGeom prst="rect">
          <a:avLst/>
        </a:prstGeom>
      </xdr:spPr>
    </xdr:pic>
    <xdr:clientData/>
  </xdr:twoCellAnchor>
  <xdr:twoCellAnchor>
    <xdr:from>
      <xdr:col>6</xdr:col>
      <xdr:colOff>350520</xdr:colOff>
      <xdr:row>11</xdr:row>
      <xdr:rowOff>160020</xdr:rowOff>
    </xdr:from>
    <xdr:to>
      <xdr:col>7</xdr:col>
      <xdr:colOff>472440</xdr:colOff>
      <xdr:row>14</xdr:row>
      <xdr:rowOff>0</xdr:rowOff>
    </xdr:to>
    <xdr:sp macro="" textlink="">
      <xdr:nvSpPr>
        <xdr:cNvPr id="4" name="Ovale 3">
          <a:extLst>
            <a:ext uri="{FF2B5EF4-FFF2-40B4-BE49-F238E27FC236}">
              <a16:creationId xmlns:a16="http://schemas.microsoft.com/office/drawing/2014/main" id="{160F0181-4594-73BD-06F5-F1705A3335C5}"/>
            </a:ext>
          </a:extLst>
        </xdr:cNvPr>
        <xdr:cNvSpPr/>
      </xdr:nvSpPr>
      <xdr:spPr>
        <a:xfrm>
          <a:off x="4008120" y="2171700"/>
          <a:ext cx="731520" cy="3886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it-IT" sz="1100" kern="1200"/>
        </a:p>
      </xdr:txBody>
    </xdr:sp>
    <xdr:clientData/>
  </xdr:twoCellAnchor>
  <xdr:twoCellAnchor>
    <xdr:from>
      <xdr:col>1</xdr:col>
      <xdr:colOff>0</xdr:colOff>
      <xdr:row>13</xdr:row>
      <xdr:rowOff>114300</xdr:rowOff>
    </xdr:from>
    <xdr:to>
      <xdr:col>2</xdr:col>
      <xdr:colOff>434340</xdr:colOff>
      <xdr:row>15</xdr:row>
      <xdr:rowOff>175260</xdr:rowOff>
    </xdr:to>
    <xdr:sp macro="" textlink="">
      <xdr:nvSpPr>
        <xdr:cNvPr id="6" name="Ovale 5">
          <a:extLst>
            <a:ext uri="{FF2B5EF4-FFF2-40B4-BE49-F238E27FC236}">
              <a16:creationId xmlns:a16="http://schemas.microsoft.com/office/drawing/2014/main" id="{BEEFC41F-6BD5-483F-8E68-CA3D5901CFEB}"/>
            </a:ext>
          </a:extLst>
        </xdr:cNvPr>
        <xdr:cNvSpPr/>
      </xdr:nvSpPr>
      <xdr:spPr>
        <a:xfrm>
          <a:off x="609600" y="2491740"/>
          <a:ext cx="1043940" cy="4267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it-IT" sz="1100" kern="1200"/>
        </a:p>
      </xdr:txBody>
    </xdr:sp>
    <xdr:clientData/>
  </xdr:twoCellAnchor>
  <xdr:twoCellAnchor editAs="oneCell">
    <xdr:from>
      <xdr:col>9</xdr:col>
      <xdr:colOff>327660</xdr:colOff>
      <xdr:row>20</xdr:row>
      <xdr:rowOff>144780</xdr:rowOff>
    </xdr:from>
    <xdr:to>
      <xdr:col>20</xdr:col>
      <xdr:colOff>419689</xdr:colOff>
      <xdr:row>25</xdr:row>
      <xdr:rowOff>121997</xdr:rowOff>
    </xdr:to>
    <xdr:pic>
      <xdr:nvPicPr>
        <xdr:cNvPr id="8" name="Immagine 7">
          <a:extLst>
            <a:ext uri="{FF2B5EF4-FFF2-40B4-BE49-F238E27FC236}">
              <a16:creationId xmlns:a16="http://schemas.microsoft.com/office/drawing/2014/main" id="{2D20FDDC-F326-BBC1-D262-B886508C6D92}"/>
            </a:ext>
          </a:extLst>
        </xdr:cNvPr>
        <xdr:cNvPicPr>
          <a:picLocks noChangeAspect="1"/>
        </xdr:cNvPicPr>
      </xdr:nvPicPr>
      <xdr:blipFill>
        <a:blip xmlns:r="http://schemas.openxmlformats.org/officeDocument/2006/relationships" r:embed="rId2"/>
        <a:stretch>
          <a:fillRect/>
        </a:stretch>
      </xdr:blipFill>
      <xdr:spPr>
        <a:xfrm>
          <a:off x="5814060" y="3802380"/>
          <a:ext cx="6797629" cy="8916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168338</xdr:colOff>
      <xdr:row>11</xdr:row>
      <xdr:rowOff>61140</xdr:rowOff>
    </xdr:to>
    <xdr:pic>
      <xdr:nvPicPr>
        <xdr:cNvPr id="3" name="Immagine 2">
          <a:extLst>
            <a:ext uri="{FF2B5EF4-FFF2-40B4-BE49-F238E27FC236}">
              <a16:creationId xmlns:a16="http://schemas.microsoft.com/office/drawing/2014/main" id="{F9E24300-D054-1CFF-F7A5-94FD7F0A1361}"/>
            </a:ext>
          </a:extLst>
        </xdr:cNvPr>
        <xdr:cNvPicPr>
          <a:picLocks noChangeAspect="1"/>
        </xdr:cNvPicPr>
      </xdr:nvPicPr>
      <xdr:blipFill>
        <a:blip xmlns:r="http://schemas.openxmlformats.org/officeDocument/2006/relationships" r:embed="rId1"/>
        <a:stretch>
          <a:fillRect/>
        </a:stretch>
      </xdr:blipFill>
      <xdr:spPr>
        <a:xfrm>
          <a:off x="0" y="0"/>
          <a:ext cx="8055038" cy="2072820"/>
        </a:xfrm>
        <a:prstGeom prst="rect">
          <a:avLst/>
        </a:prstGeom>
      </xdr:spPr>
    </xdr:pic>
    <xdr:clientData/>
  </xdr:twoCellAnchor>
  <xdr:twoCellAnchor editAs="oneCell">
    <xdr:from>
      <xdr:col>9</xdr:col>
      <xdr:colOff>60960</xdr:colOff>
      <xdr:row>0</xdr:row>
      <xdr:rowOff>0</xdr:rowOff>
    </xdr:from>
    <xdr:to>
      <xdr:col>14</xdr:col>
      <xdr:colOff>328031</xdr:colOff>
      <xdr:row>18</xdr:row>
      <xdr:rowOff>84113</xdr:rowOff>
    </xdr:to>
    <xdr:pic>
      <xdr:nvPicPr>
        <xdr:cNvPr id="4" name="Immagine 3">
          <a:extLst>
            <a:ext uri="{FF2B5EF4-FFF2-40B4-BE49-F238E27FC236}">
              <a16:creationId xmlns:a16="http://schemas.microsoft.com/office/drawing/2014/main" id="{791D13ED-10A9-1B6B-EBB4-19479BE21564}"/>
            </a:ext>
          </a:extLst>
        </xdr:cNvPr>
        <xdr:cNvPicPr>
          <a:picLocks noChangeAspect="1"/>
        </xdr:cNvPicPr>
      </xdr:nvPicPr>
      <xdr:blipFill>
        <a:blip xmlns:r="http://schemas.openxmlformats.org/officeDocument/2006/relationships" r:embed="rId2"/>
        <a:stretch>
          <a:fillRect/>
        </a:stretch>
      </xdr:blipFill>
      <xdr:spPr>
        <a:xfrm>
          <a:off x="7947660" y="0"/>
          <a:ext cx="4282811" cy="3375953"/>
        </a:xfrm>
        <a:prstGeom prst="rect">
          <a:avLst/>
        </a:prstGeom>
      </xdr:spPr>
    </xdr:pic>
    <xdr:clientData/>
  </xdr:twoCellAnchor>
  <xdr:twoCellAnchor editAs="oneCell">
    <xdr:from>
      <xdr:col>0</xdr:col>
      <xdr:colOff>22860</xdr:colOff>
      <xdr:row>11</xdr:row>
      <xdr:rowOff>45720</xdr:rowOff>
    </xdr:from>
    <xdr:to>
      <xdr:col>9</xdr:col>
      <xdr:colOff>198819</xdr:colOff>
      <xdr:row>13</xdr:row>
      <xdr:rowOff>28</xdr:rowOff>
    </xdr:to>
    <xdr:pic>
      <xdr:nvPicPr>
        <xdr:cNvPr id="5" name="Immagine 4">
          <a:extLst>
            <a:ext uri="{FF2B5EF4-FFF2-40B4-BE49-F238E27FC236}">
              <a16:creationId xmlns:a16="http://schemas.microsoft.com/office/drawing/2014/main" id="{F4F7C7F5-9381-161B-F1A5-D121DEC06466}"/>
            </a:ext>
          </a:extLst>
        </xdr:cNvPr>
        <xdr:cNvPicPr>
          <a:picLocks noChangeAspect="1"/>
        </xdr:cNvPicPr>
      </xdr:nvPicPr>
      <xdr:blipFill>
        <a:blip xmlns:r="http://schemas.openxmlformats.org/officeDocument/2006/relationships" r:embed="rId3"/>
        <a:stretch>
          <a:fillRect/>
        </a:stretch>
      </xdr:blipFill>
      <xdr:spPr>
        <a:xfrm>
          <a:off x="22860" y="2057400"/>
          <a:ext cx="8062659" cy="320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379095</xdr:colOff>
      <xdr:row>0</xdr:row>
      <xdr:rowOff>382905</xdr:rowOff>
    </xdr:from>
    <xdr:to>
      <xdr:col>1</xdr:col>
      <xdr:colOff>6367772</xdr:colOff>
      <xdr:row>24</xdr:row>
      <xdr:rowOff>144780</xdr:rowOff>
    </xdr:to>
    <xdr:grpSp>
      <xdr:nvGrpSpPr>
        <xdr:cNvPr id="2" name="Inserire un elenco a discesa" descr="Inserire un elenco a discesa Gli elenchi a discesa semplificano l'immissione dei dati. Ecco come crearne uno: Per ognuno degli alimentari a destra devono essere validi solo tre nomi di reparto. I reparti sono Ortofrutta, Carne e Prodotti da forno. Fai clic e trascina per selezionare le celle gialle sotto Reparto. Nella scheda Dati fai clic su Convalida dati. In Consenti fai clic su Elenco. Nella casella Origine digita Ortofrutta, Carne, Prodotti da forno. Verifica che siano separati da una virgola. Al termine fai clic su OK. Ora fai clic sulla cella gialla accanto a Mele e vedrai un menu a discesa. Altri dettagli Passaggio successivo">
          <a:extLst>
            <a:ext uri="{FF2B5EF4-FFF2-40B4-BE49-F238E27FC236}">
              <a16:creationId xmlns:a16="http://schemas.microsoft.com/office/drawing/2014/main" id="{97718EAC-B824-4213-904E-F5D2A6D6DA63}"/>
            </a:ext>
          </a:extLst>
        </xdr:cNvPr>
        <xdr:cNvGrpSpPr/>
      </xdr:nvGrpSpPr>
      <xdr:grpSpPr>
        <a:xfrm>
          <a:off x="379095" y="382905"/>
          <a:ext cx="6836402" cy="4905375"/>
          <a:chOff x="333375" y="276225"/>
          <a:chExt cx="5693569" cy="4636294"/>
        </a:xfrm>
      </xdr:grpSpPr>
      <xdr:sp macro="" textlink="">
        <xdr:nvSpPr>
          <xdr:cNvPr id="3" name="Rettangolo 2" descr="Sfondo">
            <a:extLst>
              <a:ext uri="{FF2B5EF4-FFF2-40B4-BE49-F238E27FC236}">
                <a16:creationId xmlns:a16="http://schemas.microsoft.com/office/drawing/2014/main" id="{37DAF650-EFB4-DDC4-EBC8-B8DF202E02C9}"/>
              </a:ext>
            </a:extLst>
          </xdr:cNvPr>
          <xdr:cNvSpPr/>
        </xdr:nvSpPr>
        <xdr:spPr>
          <a:xfrm>
            <a:off x="333375" y="276225"/>
            <a:ext cx="5693569" cy="46362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saggio" descr="Inserire un elenco a discesa">
            <a:extLst>
              <a:ext uri="{FF2B5EF4-FFF2-40B4-BE49-F238E27FC236}">
                <a16:creationId xmlns:a16="http://schemas.microsoft.com/office/drawing/2014/main" id="{16E10AED-A372-5F71-31B9-4A1EC0186FD8}"/>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Inserire un elenco a discesa manuale o da intervallo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nettore diritto 4" descr="Linea decorativa">
            <a:extLst>
              <a:ext uri="{FF2B5EF4-FFF2-40B4-BE49-F238E27FC236}">
                <a16:creationId xmlns:a16="http://schemas.microsoft.com/office/drawing/2014/main" id="{1BCE0F5A-B7FA-F98E-CCDA-5EACE5C27018}"/>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 name="Connettore diritto 6" descr="Linea decorativa">
            <a:extLst>
              <a:ext uri="{FF2B5EF4-FFF2-40B4-BE49-F238E27FC236}">
                <a16:creationId xmlns:a16="http://schemas.microsoft.com/office/drawing/2014/main" id="{F63563C2-E3BA-1AE1-AFAD-0EE76B8D170A}"/>
              </a:ext>
            </a:extLst>
          </xdr:cNvPr>
          <xdr:cNvCxnSpPr>
            <a:cxnSpLocks/>
          </xdr:cNvCxnSpPr>
        </xdr:nvCxnSpPr>
        <xdr:spPr>
          <a:xfrm>
            <a:off x="568299" y="390763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Passaggio" descr="Gli elenchi a discesa semplificano l'immissione dei dati. Ecco come crearne uno:">
            <a:extLst>
              <a:ext uri="{FF2B5EF4-FFF2-40B4-BE49-F238E27FC236}">
                <a16:creationId xmlns:a16="http://schemas.microsoft.com/office/drawing/2014/main" id="{A32110E6-23D3-5FCF-018F-51F3251EACD1}"/>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Gli elenchi a discesa semplificano l'immissione dei dati. Ecco come crearne uno: </a:t>
            </a:r>
          </a:p>
        </xdr:txBody>
      </xdr:sp>
      <xdr:sp macro="" textlink="">
        <xdr:nvSpPr>
          <xdr:cNvPr id="10" name="Passaggio" descr="Per ognuno degli alimentari a destra devono essere validi solo tre nomi di reparto. I reparti sono Ortofrutta, Carne e Prodotti da forno">
            <a:extLst>
              <a:ext uri="{FF2B5EF4-FFF2-40B4-BE49-F238E27FC236}">
                <a16:creationId xmlns:a16="http://schemas.microsoft.com/office/drawing/2014/main" id="{98ADAF74-7E28-0ECE-54E5-2BA74277AC48}"/>
              </a:ext>
            </a:extLst>
          </xdr:cNvPr>
          <xdr:cNvSpPr txBox="1"/>
        </xdr:nvSpPr>
        <xdr:spPr>
          <a:xfrm>
            <a:off x="969777" y="1319678"/>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 ognuno degli alimentari a destra devono essere validi solo tre nomi di reparto. I reparti sono Ortofrutta, Carne e Prodotti da forno.</a:t>
            </a:r>
          </a:p>
        </xdr:txBody>
      </xdr:sp>
      <xdr:sp macro="" textlink="">
        <xdr:nvSpPr>
          <xdr:cNvPr id="11" name="Ovale 10" descr="1">
            <a:extLst>
              <a:ext uri="{FF2B5EF4-FFF2-40B4-BE49-F238E27FC236}">
                <a16:creationId xmlns:a16="http://schemas.microsoft.com/office/drawing/2014/main" id="{51A06105-BEF5-38BD-665A-5162661F287A}"/>
              </a:ext>
            </a:extLst>
          </xdr:cNvPr>
          <xdr:cNvSpPr/>
        </xdr:nvSpPr>
        <xdr:spPr>
          <a:xfrm>
            <a:off x="565124" y="1277179"/>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12" name="Passaggio" descr="Fai clic e trascina per selezionare le celle gialle sotto Reparto">
            <a:extLst>
              <a:ext uri="{FF2B5EF4-FFF2-40B4-BE49-F238E27FC236}">
                <a16:creationId xmlns:a16="http://schemas.microsoft.com/office/drawing/2014/main" id="{9FBE23B1-63CE-1730-491C-079EB40F0D43}"/>
              </a:ext>
            </a:extLst>
          </xdr:cNvPr>
          <xdr:cNvSpPr txBox="1"/>
        </xdr:nvSpPr>
        <xdr:spPr>
          <a:xfrm>
            <a:off x="969776" y="1816123"/>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e trascina per selezionare le celle gialle sotto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Reparto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3" name="Ovale 12" descr="2">
            <a:extLst>
              <a:ext uri="{FF2B5EF4-FFF2-40B4-BE49-F238E27FC236}">
                <a16:creationId xmlns:a16="http://schemas.microsoft.com/office/drawing/2014/main" id="{08EA3EF0-1716-DC5B-1C91-A2752411FB93}"/>
              </a:ext>
            </a:extLst>
          </xdr:cNvPr>
          <xdr:cNvSpPr/>
        </xdr:nvSpPr>
        <xdr:spPr>
          <a:xfrm>
            <a:off x="565124" y="1768862"/>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14" name="Passaggio" descr="Nella scheda Dati fai clic su Convalida dati. In Consenti fai clic su Elenco">
            <a:extLst>
              <a:ext uri="{FF2B5EF4-FFF2-40B4-BE49-F238E27FC236}">
                <a16:creationId xmlns:a16="http://schemas.microsoft.com/office/drawing/2014/main" id="{0C7B4F03-296F-64CD-1EF2-481199802A35}"/>
              </a:ext>
            </a:extLst>
          </xdr:cNvPr>
          <xdr:cNvSpPr txBox="1"/>
        </xdr:nvSpPr>
        <xdr:spPr>
          <a:xfrm>
            <a:off x="969777" y="2329764"/>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scheda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Convalida 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Consenti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Elenco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5" name="Ovale 14" descr="3">
            <a:extLst>
              <a:ext uri="{FF2B5EF4-FFF2-40B4-BE49-F238E27FC236}">
                <a16:creationId xmlns:a16="http://schemas.microsoft.com/office/drawing/2014/main" id="{880FC9B5-8D90-037C-F5BB-7E8FA80C2DDE}"/>
              </a:ext>
            </a:extLst>
          </xdr:cNvPr>
          <xdr:cNvSpPr/>
        </xdr:nvSpPr>
        <xdr:spPr>
          <a:xfrm>
            <a:off x="565124" y="2287266"/>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16" name="Passaggio" descr="Nella casella Origine digita Ortofrutta, Carne, Prodotti da forno. Verifica che siano separati da una virgola. Al termine fai clic su OK">
            <a:extLst>
              <a:ext uri="{FF2B5EF4-FFF2-40B4-BE49-F238E27FC236}">
                <a16:creationId xmlns:a16="http://schemas.microsoft.com/office/drawing/2014/main" id="{6039D115-369F-3F45-D12D-A5C463BCE502}"/>
              </a:ext>
            </a:extLst>
          </xdr:cNvPr>
          <xdr:cNvSpPr txBox="1"/>
        </xdr:nvSpPr>
        <xdr:spPr>
          <a:xfrm>
            <a:off x="976104" y="2655664"/>
            <a:ext cx="4809516" cy="643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casella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Origine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digita</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Ortofrutta, Carne, Prodotti da forno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Verifica che siano separati da un punto e virgola (se non funziona usa la virgola). .Se non vuoi</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scriverlo manualmente lopuoi seleziona dalle cellle d18:d20. </a:t>
            </a:r>
            <a:r>
              <a:rPr lang="it-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 termine fai clic su </a:t>
            </a:r>
            <a:r>
              <a:rPr lang="it-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7" name="Ovale 16" descr="4">
            <a:extLst>
              <a:ext uri="{FF2B5EF4-FFF2-40B4-BE49-F238E27FC236}">
                <a16:creationId xmlns:a16="http://schemas.microsoft.com/office/drawing/2014/main" id="{E407D172-16A3-3876-EF6B-A2B0AE6DAD08}"/>
              </a:ext>
            </a:extLst>
          </xdr:cNvPr>
          <xdr:cNvSpPr/>
        </xdr:nvSpPr>
        <xdr:spPr>
          <a:xfrm>
            <a:off x="565124" y="2786014"/>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18" name="Passaggio" descr="Ora fai clic sulla cella gialla accanto a Mele e vedrai un menu a discesa">
            <a:extLst>
              <a:ext uri="{FF2B5EF4-FFF2-40B4-BE49-F238E27FC236}">
                <a16:creationId xmlns:a16="http://schemas.microsoft.com/office/drawing/2014/main" id="{9A552547-1445-94D8-3212-1749B52B7732}"/>
              </a:ext>
            </a:extLst>
          </xdr:cNvPr>
          <xdr:cNvSpPr txBox="1"/>
        </xdr:nvSpPr>
        <xdr:spPr>
          <a:xfrm>
            <a:off x="969777" y="332208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Ora fai clic sulla cella gialla accanto 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Mele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vedrai un menu a discesa.</a:t>
            </a:r>
          </a:p>
        </xdr:txBody>
      </xdr:sp>
      <xdr:sp macro="" textlink="">
        <xdr:nvSpPr>
          <xdr:cNvPr id="19" name="Ovale 18" descr="5">
            <a:extLst>
              <a:ext uri="{FF2B5EF4-FFF2-40B4-BE49-F238E27FC236}">
                <a16:creationId xmlns:a16="http://schemas.microsoft.com/office/drawing/2014/main" id="{57D3E1E4-C2DB-09F8-3B56-E5890B0EDCB2}"/>
              </a:ext>
            </a:extLst>
          </xdr:cNvPr>
          <xdr:cNvSpPr/>
        </xdr:nvSpPr>
        <xdr:spPr>
          <a:xfrm>
            <a:off x="565124" y="3274827"/>
            <a:ext cx="344792" cy="42069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25</xdr:row>
      <xdr:rowOff>190499</xdr:rowOff>
    </xdr:from>
    <xdr:to>
      <xdr:col>1</xdr:col>
      <xdr:colOff>6379200</xdr:colOff>
      <xdr:row>60</xdr:row>
      <xdr:rowOff>85724</xdr:rowOff>
    </xdr:to>
    <xdr:grpSp>
      <xdr:nvGrpSpPr>
        <xdr:cNvPr id="20" name="Procedura consigliata per gli elenchi a discesa: usare una tabella." descr="Procedura consigliata per gli elenchi a discesa: usare una tabella 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 Nella colonna F fai su una cella con un reparto. Ad esempio, fai clic su Carne. Per creare una tabella, premi CTRL e T, quindi fai clic su OK. Ora occorre configurare di nuovo la convalida dei dati. Nella colonna D seleziona tutte le celle vuote sotto Reparto. Nella scheda Dati fai clic su Convalida dati. In Consenti fai clic su Elenco. Fai clic all'interno della casella Origine e quindi sul pulsante con la freccia in su Fai clic e trascina per selezionare solo le celle Ortofrutta, Carne e Prodotti da forno nella colonna F, quindi fai clic sul pulsante con la freccia in giù Nella casella Origine dovrebbe comparire: =$F$32:$F$34 (in caso contrario, puoi digitarlo). Fai clic su OK. Ora fai clic sulla freccia a discesa. Sono presenti solo tre reparti: Ortofrutta, Carne e Prodotti da forno. Se però aggiungi un nuovo reparto nella colonna F sotto Prodotti da forno, l'elenco viene aggiornato con il nuovo reparto">
          <a:extLst>
            <a:ext uri="{FF2B5EF4-FFF2-40B4-BE49-F238E27FC236}">
              <a16:creationId xmlns:a16="http://schemas.microsoft.com/office/drawing/2014/main" id="{5010CF73-672A-478B-823D-8AD478438A02}"/>
            </a:ext>
          </a:extLst>
        </xdr:cNvPr>
        <xdr:cNvGrpSpPr/>
      </xdr:nvGrpSpPr>
      <xdr:grpSpPr>
        <a:xfrm>
          <a:off x="390525" y="5524499"/>
          <a:ext cx="6836400" cy="6562725"/>
          <a:chOff x="390525" y="6036468"/>
          <a:chExt cx="5693569" cy="6562725"/>
        </a:xfrm>
      </xdr:grpSpPr>
      <xdr:sp macro="" textlink="">
        <xdr:nvSpPr>
          <xdr:cNvPr id="21" name="Rettangolo 20" descr="Sfondo">
            <a:extLst>
              <a:ext uri="{FF2B5EF4-FFF2-40B4-BE49-F238E27FC236}">
                <a16:creationId xmlns:a16="http://schemas.microsoft.com/office/drawing/2014/main" id="{6E34399E-428A-C89D-A5CC-FE1F6E4B289F}"/>
              </a:ext>
            </a:extLst>
          </xdr:cNvPr>
          <xdr:cNvSpPr/>
        </xdr:nvSpPr>
        <xdr:spPr>
          <a:xfrm>
            <a:off x="390525" y="6036468"/>
            <a:ext cx="5693569" cy="65627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Passaggio" descr="Procedura consigliata per gli elenchi a discesa: usare una tabella">
            <a:extLst>
              <a:ext uri="{FF2B5EF4-FFF2-40B4-BE49-F238E27FC236}">
                <a16:creationId xmlns:a16="http://schemas.microsoft.com/office/drawing/2014/main" id="{FB16C551-6D80-D498-3D1D-1FAA44C7982D}"/>
              </a:ext>
            </a:extLst>
          </xdr:cNvPr>
          <xdr:cNvSpPr txBox="1"/>
        </xdr:nvSpPr>
        <xdr:spPr>
          <a:xfrm>
            <a:off x="622273" y="6164692"/>
            <a:ext cx="5214170" cy="80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Procedura consigliata per gli elenchi a discesa: usare una tabella.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3" name="Connettore diritto 22" descr="Linea decorativa">
            <a:extLst>
              <a:ext uri="{FF2B5EF4-FFF2-40B4-BE49-F238E27FC236}">
                <a16:creationId xmlns:a16="http://schemas.microsoft.com/office/drawing/2014/main" id="{EF7803FC-BBF0-A6E3-2A9E-9D0A5E64ED84}"/>
              </a:ext>
            </a:extLst>
          </xdr:cNvPr>
          <xdr:cNvCxnSpPr>
            <a:cxnSpLocks/>
          </xdr:cNvCxnSpPr>
        </xdr:nvCxnSpPr>
        <xdr:spPr>
          <a:xfrm>
            <a:off x="625449" y="7053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Passaggio" descr="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
            <a:extLst>
              <a:ext uri="{FF2B5EF4-FFF2-40B4-BE49-F238E27FC236}">
                <a16:creationId xmlns:a16="http://schemas.microsoft.com/office/drawing/2014/main" id="{8A132451-5E3C-4D64-B37E-4F9C5F5B444F}"/>
              </a:ext>
            </a:extLst>
          </xdr:cNvPr>
          <xdr:cNvSpPr txBox="1"/>
        </xdr:nvSpPr>
        <xdr:spPr>
          <a:xfrm>
            <a:off x="619125" y="7126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 qui hai imparato a inserire un menu a discesa per l'elenco dei reparti. Ma cosa succede se l'elenco cambia? Ad esempio, cosa accadrebbe se venisse aggiunto un nuovo reparto chiamato Latticini? In questo caso occorrerebbe aggiornare la finestra di dialogo Convalida dati. Esiste però un modo più efficiente, creando prima una tabella:</a:t>
            </a:r>
          </a:p>
        </xdr:txBody>
      </xdr:sp>
      <xdr:sp macro="" textlink="">
        <xdr:nvSpPr>
          <xdr:cNvPr id="25" name="Passaggio" descr="Nella colonna G fai su una cella con un reparto. Ad esempio, fai clic su Carne">
            <a:extLst>
              <a:ext uri="{FF2B5EF4-FFF2-40B4-BE49-F238E27FC236}">
                <a16:creationId xmlns:a16="http://schemas.microsoft.com/office/drawing/2014/main" id="{ED4F8A5F-1A57-FAF5-849F-28265D5F0B46}"/>
              </a:ext>
            </a:extLst>
          </xdr:cNvPr>
          <xdr:cNvSpPr txBox="1"/>
        </xdr:nvSpPr>
        <xdr:spPr>
          <a:xfrm>
            <a:off x="1026927" y="8055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Nella colonna F fai clic su una cella con un reparto. Ad esempio,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Carne</a:t>
            </a:r>
            <a:r>
              <a:rPr lang="it" sz="1100">
                <a:solidFill>
                  <a:schemeClr val="tx1">
                    <a:lumMod val="75000"/>
                    <a:lumOff val="25000"/>
                  </a:schemeClr>
                </a:solidFill>
                <a:latin typeface="Segoe UI" panose="020B0502040204020203" pitchFamily="34" charset="0"/>
                <a:cs typeface="Segoe UI" panose="020B0502040204020203" pitchFamily="34" charset="0"/>
              </a:rPr>
              <a:t>. </a:t>
            </a:r>
          </a:p>
        </xdr:txBody>
      </xdr:sp>
      <xdr:sp macro="" textlink="">
        <xdr:nvSpPr>
          <xdr:cNvPr id="26" name="Ovale 25" descr="1">
            <a:extLst>
              <a:ext uri="{FF2B5EF4-FFF2-40B4-BE49-F238E27FC236}">
                <a16:creationId xmlns:a16="http://schemas.microsoft.com/office/drawing/2014/main" id="{C1DD97B1-AD85-7D14-63C9-8990801E3281}"/>
              </a:ext>
            </a:extLst>
          </xdr:cNvPr>
          <xdr:cNvSpPr/>
        </xdr:nvSpPr>
        <xdr:spPr>
          <a:xfrm>
            <a:off x="622274" y="8013212"/>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27" name="Passaggio" descr="Ora fai clic sulla freccia a discesa. Sono presenti solo tre reparti: Ortofrutta, Carne e Prodotti da forno. Se però aggiungi un nuovo reparto nella colonna F sotto Prodotti da forno, l'elenco viene aggiornato con il nuovo reparto">
            <a:extLst>
              <a:ext uri="{FF2B5EF4-FFF2-40B4-BE49-F238E27FC236}">
                <a16:creationId xmlns:a16="http://schemas.microsoft.com/office/drawing/2014/main" id="{7A11D8E0-1A13-B072-7279-AD05C3EF5F0A}"/>
              </a:ext>
            </a:extLst>
          </xdr:cNvPr>
          <xdr:cNvSpPr txBox="1"/>
        </xdr:nvSpPr>
        <xdr:spPr>
          <a:xfrm>
            <a:off x="1026926" y="11546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Ora fai clic sulla freccia a discesa. Sono presenti solo tre reparti: Ortofrutta, Carne e Prodotti da forno. Se però aggiungi un nuovo reparto nella colonna F sotto Prodotti da forno, l'elenco viene aggiornato con il nuovo reparto.</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28" name="Ovale 27" descr="8">
            <a:extLst>
              <a:ext uri="{FF2B5EF4-FFF2-40B4-BE49-F238E27FC236}">
                <a16:creationId xmlns:a16="http://schemas.microsoft.com/office/drawing/2014/main" id="{917788BD-3852-D7A5-3C58-41DF3416CC4E}"/>
              </a:ext>
            </a:extLst>
          </xdr:cNvPr>
          <xdr:cNvSpPr/>
        </xdr:nvSpPr>
        <xdr:spPr>
          <a:xfrm>
            <a:off x="622274" y="11504281"/>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8</a:t>
            </a:r>
          </a:p>
        </xdr:txBody>
      </xdr:sp>
      <xdr:sp macro="" textlink="">
        <xdr:nvSpPr>
          <xdr:cNvPr id="29" name="Passaggio" descr="Per creare una tabella, premi CTRL e T, quindi fai clic su OK">
            <a:extLst>
              <a:ext uri="{FF2B5EF4-FFF2-40B4-BE49-F238E27FC236}">
                <a16:creationId xmlns:a16="http://schemas.microsoft.com/office/drawing/2014/main" id="{0FE91E3D-04B4-9642-2076-011F9918622C}"/>
              </a:ext>
            </a:extLst>
          </xdr:cNvPr>
          <xdr:cNvSpPr txBox="1"/>
        </xdr:nvSpPr>
        <xdr:spPr>
          <a:xfrm>
            <a:off x="1026927" y="8530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Per creare una tabella, premi </a:t>
            </a:r>
            <a:r>
              <a:rPr lang="it" sz="1100" baseline="0">
                <a:solidFill>
                  <a:schemeClr val="tx1">
                    <a:lumMod val="75000"/>
                    <a:lumOff val="25000"/>
                  </a:schemeClr>
                </a:solidFill>
                <a:latin typeface="Segoe UI" panose="020B0502040204020203" pitchFamily="34" charset="0"/>
                <a:cs typeface="Segoe UI" panose="020B0502040204020203" pitchFamily="34" charset="0"/>
              </a:rPr>
              <a:t>                             </a:t>
            </a:r>
            <a:r>
              <a:rPr lang="it" sz="1100">
                <a:solidFill>
                  <a:schemeClr val="tx1">
                    <a:lumMod val="75000"/>
                    <a:lumOff val="25000"/>
                  </a:schemeClr>
                </a:solidFill>
                <a:latin typeface="Segoe UI" panose="020B0502040204020203" pitchFamily="34" charset="0"/>
                <a:cs typeface="Segoe UI" panose="020B0502040204020203" pitchFamily="34" charset="0"/>
              </a:rPr>
              <a:t>      </a:t>
            </a:r>
            <a:r>
              <a:rPr lang="it" sz="1100" b="0">
                <a:solidFill>
                  <a:schemeClr val="tx1">
                    <a:lumMod val="75000"/>
                    <a:lumOff val="25000"/>
                  </a:schemeClr>
                </a:solidFill>
                <a:latin typeface="Segoe UI" panose="020B0502040204020203" pitchFamily="34" charset="0"/>
                <a:cs typeface="Segoe UI" panose="020B0502040204020203" pitchFamily="34" charset="0"/>
              </a:rPr>
              <a:t>e quindi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OK</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30" name="Ovale 29" descr="2">
            <a:extLst>
              <a:ext uri="{FF2B5EF4-FFF2-40B4-BE49-F238E27FC236}">
                <a16:creationId xmlns:a16="http://schemas.microsoft.com/office/drawing/2014/main" id="{706958EE-2180-7933-76C5-ACD21AE58FBF}"/>
              </a:ext>
            </a:extLst>
          </xdr:cNvPr>
          <xdr:cNvSpPr/>
        </xdr:nvSpPr>
        <xdr:spPr>
          <a:xfrm>
            <a:off x="622274" y="8487650"/>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31" name="Passaggio" descr="Ora occorre configurare di nuovo la convalida dei dati. Nella colonna D seleziona tutte le celle vuote sotto Reparto">
            <a:extLst>
              <a:ext uri="{FF2B5EF4-FFF2-40B4-BE49-F238E27FC236}">
                <a16:creationId xmlns:a16="http://schemas.microsoft.com/office/drawing/2014/main" id="{6D68FDEB-DE94-A470-019A-84E82067CE7B}"/>
              </a:ext>
            </a:extLst>
          </xdr:cNvPr>
          <xdr:cNvSpPr txBox="1"/>
        </xdr:nvSpPr>
        <xdr:spPr>
          <a:xfrm>
            <a:off x="1026927" y="9019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Ora occorre configurare di nuovo la convalida dei dati. Nella colonna D seleziona tutte le celle vuote sotto </a:t>
            </a:r>
            <a:r>
              <a:rPr lang="it" sz="1100" b="1">
                <a:solidFill>
                  <a:schemeClr val="tx1">
                    <a:lumMod val="75000"/>
                    <a:lumOff val="25000"/>
                  </a:schemeClr>
                </a:solidFill>
                <a:latin typeface="Segoe UI" panose="020B0502040204020203" pitchFamily="34" charset="0"/>
                <a:cs typeface="Segoe UI" panose="020B0502040204020203" pitchFamily="34" charset="0"/>
              </a:rPr>
              <a:t>Reparto</a:t>
            </a:r>
            <a:r>
              <a:rPr lang="it" sz="1100">
                <a:solidFill>
                  <a:schemeClr val="tx1">
                    <a:lumMod val="75000"/>
                    <a:lumOff val="25000"/>
                  </a:schemeClr>
                </a:solidFill>
                <a:latin typeface="Segoe UI" panose="020B0502040204020203" pitchFamily="34" charset="0"/>
                <a:cs typeface="Segoe UI" panose="020B0502040204020203" pitchFamily="34" charset="0"/>
              </a:rPr>
              <a:t>.</a:t>
            </a:r>
            <a:endParaRPr lang="en-US" sz="1100" b="1">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32" name="Ovale 31" descr="3">
            <a:extLst>
              <a:ext uri="{FF2B5EF4-FFF2-40B4-BE49-F238E27FC236}">
                <a16:creationId xmlns:a16="http://schemas.microsoft.com/office/drawing/2014/main" id="{D5BA7256-9964-D54F-59F0-913BC3D4A08E}"/>
              </a:ext>
            </a:extLst>
          </xdr:cNvPr>
          <xdr:cNvSpPr/>
        </xdr:nvSpPr>
        <xdr:spPr>
          <a:xfrm>
            <a:off x="622274" y="8976635"/>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xnSp macro="">
        <xdr:nvCxnSpPr>
          <xdr:cNvPr id="33" name="Connettore diritto 32" descr="Linea decorativa">
            <a:extLst>
              <a:ext uri="{FF2B5EF4-FFF2-40B4-BE49-F238E27FC236}">
                <a16:creationId xmlns:a16="http://schemas.microsoft.com/office/drawing/2014/main" id="{3209BD99-BB1D-FAFA-56BB-EDA7D1D3C5BA}"/>
              </a:ext>
            </a:extLst>
          </xdr:cNvPr>
          <xdr:cNvCxnSpPr>
            <a:cxnSpLocks/>
          </xdr:cNvCxnSpPr>
        </xdr:nvCxnSpPr>
        <xdr:spPr>
          <a:xfrm>
            <a:off x="625449" y="12309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Passaggio" descr="Nella scheda Dati fai clic su Convalida dati. In Consenti fai clic su Elenco">
            <a:extLst>
              <a:ext uri="{FF2B5EF4-FFF2-40B4-BE49-F238E27FC236}">
                <a16:creationId xmlns:a16="http://schemas.microsoft.com/office/drawing/2014/main" id="{B9A9EEA2-EFAD-09DD-F541-E512860B8CFD}"/>
              </a:ext>
            </a:extLst>
          </xdr:cNvPr>
          <xdr:cNvSpPr txBox="1"/>
        </xdr:nvSpPr>
        <xdr:spPr>
          <a:xfrm>
            <a:off x="1026927" y="9528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scheda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Convalida 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Consenti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Elenco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35" name="Ovale 34" descr="4">
            <a:extLst>
              <a:ext uri="{FF2B5EF4-FFF2-40B4-BE49-F238E27FC236}">
                <a16:creationId xmlns:a16="http://schemas.microsoft.com/office/drawing/2014/main" id="{CBCDF1CA-A6F6-452B-D219-5AAF69EB10A1}"/>
              </a:ext>
            </a:extLst>
          </xdr:cNvPr>
          <xdr:cNvSpPr/>
        </xdr:nvSpPr>
        <xdr:spPr>
          <a:xfrm>
            <a:off x="622274" y="9486246"/>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36" name="Passaggio" descr="Fai clic all'interno della casella Origine e quindi sul pulsante con la freccia in su">
            <a:extLst>
              <a:ext uri="{FF2B5EF4-FFF2-40B4-BE49-F238E27FC236}">
                <a16:creationId xmlns:a16="http://schemas.microsoft.com/office/drawing/2014/main" id="{9959B23E-2D61-44BC-9735-D661D5DB32F5}"/>
              </a:ext>
            </a:extLst>
          </xdr:cNvPr>
          <xdr:cNvSpPr txBox="1"/>
        </xdr:nvSpPr>
        <xdr:spPr>
          <a:xfrm>
            <a:off x="1026927" y="10036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all'interno della casella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Origine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quindi sul pulsante con la freccia in su</a:t>
            </a:r>
          </a:p>
        </xdr:txBody>
      </xdr:sp>
      <xdr:sp macro="" textlink="">
        <xdr:nvSpPr>
          <xdr:cNvPr id="37" name="Ovale 36" descr="5">
            <a:extLst>
              <a:ext uri="{FF2B5EF4-FFF2-40B4-BE49-F238E27FC236}">
                <a16:creationId xmlns:a16="http://schemas.microsoft.com/office/drawing/2014/main" id="{38F31033-F696-637C-AFA0-BAF3A908B097}"/>
              </a:ext>
            </a:extLst>
          </xdr:cNvPr>
          <xdr:cNvSpPr/>
        </xdr:nvSpPr>
        <xdr:spPr>
          <a:xfrm>
            <a:off x="622274" y="9994431"/>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sp macro="" textlink="">
        <xdr:nvSpPr>
          <xdr:cNvPr id="38" name="Passaggio" descr="Fai clic e trascina per selezionare solo le celle Ortofrutta, Carne e Prodotti da forno nella colonna F, quindi fai clic sul pulsante con la freccia in giù ">
            <a:extLst>
              <a:ext uri="{FF2B5EF4-FFF2-40B4-BE49-F238E27FC236}">
                <a16:creationId xmlns:a16="http://schemas.microsoft.com/office/drawing/2014/main" id="{000834A9-BD21-058C-60B8-ABDD93262900}"/>
              </a:ext>
            </a:extLst>
          </xdr:cNvPr>
          <xdr:cNvSpPr txBox="1"/>
        </xdr:nvSpPr>
        <xdr:spPr>
          <a:xfrm>
            <a:off x="1026927" y="10526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e trascina per selezionare solo le celle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Ortofrutta</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Prodotti da forno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nella colonna F, quindi fai clic sul pulsante con la freccia in giù </a:t>
            </a:r>
          </a:p>
        </xdr:txBody>
      </xdr:sp>
      <xdr:sp macro="" textlink="">
        <xdr:nvSpPr>
          <xdr:cNvPr id="39" name="Ovale 38" descr="6">
            <a:extLst>
              <a:ext uri="{FF2B5EF4-FFF2-40B4-BE49-F238E27FC236}">
                <a16:creationId xmlns:a16="http://schemas.microsoft.com/office/drawing/2014/main" id="{863BA6D4-C9A3-DD9C-1A64-6E6BA2B64AB4}"/>
              </a:ext>
            </a:extLst>
          </xdr:cNvPr>
          <xdr:cNvSpPr/>
        </xdr:nvSpPr>
        <xdr:spPr>
          <a:xfrm>
            <a:off x="622274" y="10484047"/>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6</a:t>
            </a:r>
          </a:p>
        </xdr:txBody>
      </xdr:sp>
      <xdr:sp macro="" textlink="">
        <xdr:nvSpPr>
          <xdr:cNvPr id="40" name="Passaggio" descr="Nella casella Origine dovrebbe comparire: =$F$32:$F$34 (in caso contrario, puoi digitarlo). Fai clic su OK">
            <a:extLst>
              <a:ext uri="{FF2B5EF4-FFF2-40B4-BE49-F238E27FC236}">
                <a16:creationId xmlns:a16="http://schemas.microsoft.com/office/drawing/2014/main" id="{A9588BBE-31EB-7C8D-CD51-A0684E7F9B9C}"/>
              </a:ext>
            </a:extLst>
          </xdr:cNvPr>
          <xdr:cNvSpPr txBox="1"/>
        </xdr:nvSpPr>
        <xdr:spPr>
          <a:xfrm>
            <a:off x="1026927" y="11025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casella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Origine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dovrebbe comparire: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caso contrario, puoi digitarlo).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41" name="Ovale 40" descr="7">
            <a:extLst>
              <a:ext uri="{FF2B5EF4-FFF2-40B4-BE49-F238E27FC236}">
                <a16:creationId xmlns:a16="http://schemas.microsoft.com/office/drawing/2014/main" id="{25B9F832-67A2-A16F-41DA-8BAC04676A38}"/>
              </a:ext>
            </a:extLst>
          </xdr:cNvPr>
          <xdr:cNvSpPr/>
        </xdr:nvSpPr>
        <xdr:spPr>
          <a:xfrm>
            <a:off x="622274" y="10983437"/>
            <a:ext cx="344792"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7</a:t>
            </a:r>
          </a:p>
        </xdr:txBody>
      </xdr:sp>
      <xdr:sp macro="" textlink="">
        <xdr:nvSpPr>
          <xdr:cNvPr id="42" name="Rettangolo: Angoli arrotondati 115" descr="Tasto CTRL">
            <a:extLst>
              <a:ext uri="{FF2B5EF4-FFF2-40B4-BE49-F238E27FC236}">
                <a16:creationId xmlns:a16="http://schemas.microsoft.com/office/drawing/2014/main" id="{1627A778-407D-7596-63E4-B33F22D5D70F}"/>
              </a:ext>
            </a:extLst>
          </xdr:cNvPr>
          <xdr:cNvSpPr/>
        </xdr:nvSpPr>
        <xdr:spPr>
          <a:xfrm>
            <a:off x="2632270" y="85522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43" name="Rettangolo: Angoli arrotondati 116" descr="Tasto T">
            <a:extLst>
              <a:ext uri="{FF2B5EF4-FFF2-40B4-BE49-F238E27FC236}">
                <a16:creationId xmlns:a16="http://schemas.microsoft.com/office/drawing/2014/main" id="{45EE8B48-7098-949C-7000-BCE1CA14E437}"/>
              </a:ext>
            </a:extLst>
          </xdr:cNvPr>
          <xdr:cNvSpPr/>
        </xdr:nvSpPr>
        <xdr:spPr>
          <a:xfrm>
            <a:off x="3176670" y="8552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a:solidFill>
                  <a:schemeClr val="tx1"/>
                </a:solidFill>
                <a:latin typeface="Segoe UI" panose="020B0502040204020203" pitchFamily="34" charset="0"/>
                <a:cs typeface="Segoe UI" panose="020B0502040204020203" pitchFamily="34" charset="0"/>
              </a:rPr>
              <a:t>T</a:t>
            </a:r>
          </a:p>
        </xdr:txBody>
      </xdr:sp>
      <xdr:pic>
        <xdr:nvPicPr>
          <xdr:cNvPr id="44" name="Immagine 43" descr="Pulsante modifica riferimento">
            <a:extLst>
              <a:ext uri="{FF2B5EF4-FFF2-40B4-BE49-F238E27FC236}">
                <a16:creationId xmlns:a16="http://schemas.microsoft.com/office/drawing/2014/main" id="{EFF1D483-629C-DCA7-7616-D4631EDE73BB}"/>
              </a:ext>
            </a:extLst>
          </xdr:cNvPr>
          <xdr:cNvPicPr>
            <a:picLocks noChangeAspect="1"/>
          </xdr:cNvPicPr>
        </xdr:nvPicPr>
        <xdr:blipFill rotWithShape="1">
          <a:blip xmlns:r="http://schemas.openxmlformats.org/officeDocument/2006/relationships" r:embed="rId1"/>
          <a:srcRect l="14712" t="24591" r="18206" b="23984"/>
          <a:stretch/>
        </xdr:blipFill>
        <xdr:spPr>
          <a:xfrm>
            <a:off x="5195720" y="10094463"/>
            <a:ext cx="204439" cy="181207"/>
          </a:xfrm>
          <a:prstGeom prst="rect">
            <a:avLst/>
          </a:prstGeom>
        </xdr:spPr>
      </xdr:pic>
      <xdr:pic>
        <xdr:nvPicPr>
          <xdr:cNvPr id="45" name="Immagine 44" descr="Chiusura modifica riferimento">
            <a:extLst>
              <a:ext uri="{FF2B5EF4-FFF2-40B4-BE49-F238E27FC236}">
                <a16:creationId xmlns:a16="http://schemas.microsoft.com/office/drawing/2014/main" id="{07B7EFB7-D9AE-871A-8B08-9CA20EBA110C}"/>
              </a:ext>
            </a:extLst>
          </xdr:cNvPr>
          <xdr:cNvPicPr>
            <a:picLocks noChangeAspect="1"/>
          </xdr:cNvPicPr>
        </xdr:nvPicPr>
        <xdr:blipFill rotWithShape="1">
          <a:blip xmlns:r="http://schemas.openxmlformats.org/officeDocument/2006/relationships" r:embed="rId2"/>
          <a:srcRect l="20783" t="7697" r="13466" b="19960"/>
          <a:stretch/>
        </xdr:blipFill>
        <xdr:spPr>
          <a:xfrm>
            <a:off x="4062981" y="10751019"/>
            <a:ext cx="206644" cy="184043"/>
          </a:xfrm>
          <a:prstGeom prst="rect">
            <a:avLst/>
          </a:prstGeom>
        </xdr:spPr>
      </xdr:pic>
    </xdr:grpSp>
    <xdr:clientData/>
  </xdr:twoCellAnchor>
  <xdr:twoCellAnchor editAs="oneCell">
    <xdr:from>
      <xdr:col>4</xdr:col>
      <xdr:colOff>657225</xdr:colOff>
      <xdr:row>32</xdr:row>
      <xdr:rowOff>51379</xdr:rowOff>
    </xdr:from>
    <xdr:to>
      <xdr:col>7</xdr:col>
      <xdr:colOff>752607</xdr:colOff>
      <xdr:row>44</xdr:row>
      <xdr:rowOff>38099</xdr:rowOff>
    </xdr:to>
    <xdr:grpSp>
      <xdr:nvGrpSpPr>
        <xdr:cNvPr id="46" name="Gruppo 45" descr="L'ESPERTO SUGGERISCE&#10;Spesso gli elenchi di convalida come questo vengono collocati in una scheda separata. In questo modo si evita che gli altri utenti abbiano la tentazione di modificare un elenco">
          <a:extLst>
            <a:ext uri="{FF2B5EF4-FFF2-40B4-BE49-F238E27FC236}">
              <a16:creationId xmlns:a16="http://schemas.microsoft.com/office/drawing/2014/main" id="{8D817496-E502-4B69-956E-E158B39AA89F}"/>
            </a:ext>
          </a:extLst>
        </xdr:cNvPr>
        <xdr:cNvGrpSpPr/>
      </xdr:nvGrpSpPr>
      <xdr:grpSpPr>
        <a:xfrm>
          <a:off x="9772650" y="6718879"/>
          <a:ext cx="2752857" cy="2272720"/>
          <a:chOff x="8591550" y="7137979"/>
          <a:chExt cx="2733807" cy="2272720"/>
        </a:xfrm>
      </xdr:grpSpPr>
      <xdr:sp macro="" textlink="">
        <xdr:nvSpPr>
          <xdr:cNvPr id="47" name="Arco 46" descr="Freccia">
            <a:extLst>
              <a:ext uri="{FF2B5EF4-FFF2-40B4-BE49-F238E27FC236}">
                <a16:creationId xmlns:a16="http://schemas.microsoft.com/office/drawing/2014/main" id="{AB0572D9-19FE-A911-AACB-A2F4D2DA117B}"/>
              </a:ext>
            </a:extLst>
          </xdr:cNvPr>
          <xdr:cNvSpPr/>
        </xdr:nvSpPr>
        <xdr:spPr>
          <a:xfrm rot="648782">
            <a:off x="9879689" y="7137979"/>
            <a:ext cx="1445668" cy="1005459"/>
          </a:xfrm>
          <a:prstGeom prst="arc">
            <a:avLst>
              <a:gd name="adj1" fmla="val 1257410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48" name="Elemento grafico 2" descr="Gufo">
            <a:extLst>
              <a:ext uri="{FF2B5EF4-FFF2-40B4-BE49-F238E27FC236}">
                <a16:creationId xmlns:a16="http://schemas.microsoft.com/office/drawing/2014/main" id="{38340D99-91BB-1F07-7FCF-50DD055A69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591550" y="8075784"/>
            <a:ext cx="444647" cy="444647"/>
          </a:xfrm>
          <a:prstGeom prst="rect">
            <a:avLst/>
          </a:prstGeom>
        </xdr:spPr>
      </xdr:pic>
      <xdr:sp macro="" textlink="">
        <xdr:nvSpPr>
          <xdr:cNvPr id="49" name="Passaggio" descr="L'ESPERTO SUGGERISCE&#10;Spesso gli elenchi di convalida come questo vengono collocati in una scheda separata. In questo modo si evita che gli altri utenti abbiano la tentazione di modificare un elenco">
            <a:extLst>
              <a:ext uri="{FF2B5EF4-FFF2-40B4-BE49-F238E27FC236}">
                <a16:creationId xmlns:a16="http://schemas.microsoft.com/office/drawing/2014/main" id="{FF98EDFB-0A1C-EB57-AE9A-72E796559316}"/>
              </a:ext>
            </a:extLst>
          </xdr:cNvPr>
          <xdr:cNvSpPr txBox="1"/>
        </xdr:nvSpPr>
        <xdr:spPr>
          <a:xfrm>
            <a:off x="8924927" y="8048624"/>
            <a:ext cx="2038348"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L'ESPERTO SUGGERISCE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Spesso gli elenchi di convalida come questo vengono collocati in una scheda separata. In questo modo si evita che gli altri utenti abbiano la tentazione di modificare un elenco.</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638174</xdr:colOff>
      <xdr:row>1</xdr:row>
      <xdr:rowOff>85725</xdr:rowOff>
    </xdr:from>
    <xdr:to>
      <xdr:col>8</xdr:col>
      <xdr:colOff>40004</xdr:colOff>
      <xdr:row>15</xdr:row>
      <xdr:rowOff>104775</xdr:rowOff>
    </xdr:to>
    <xdr:grpSp>
      <xdr:nvGrpSpPr>
        <xdr:cNvPr id="50" name="Gruppo 49" descr="INFORMAZIONI UTILI&#10;Gli elenchi a discesa contribuiscono a garantire che vengano immessi dati validi. Per questo motivo  fanno parte di un gruppo più ampio di funzionalità noto come Convalida dati. &#10;&#10;Esistono altri metodi di convalida dei dati. Ad esempio, è possibile limitare l'immissione a numeri interi, date o persino importi minimi e massimi. Le opzioni a disposizione sono molte. Per saperne di più, fai clic sul collegamento in fondo a questo foglio">
          <a:extLst>
            <a:ext uri="{FF2B5EF4-FFF2-40B4-BE49-F238E27FC236}">
              <a16:creationId xmlns:a16="http://schemas.microsoft.com/office/drawing/2014/main" id="{5E1C9E47-A46E-48BA-80AB-02AC52B54965}"/>
            </a:ext>
          </a:extLst>
        </xdr:cNvPr>
        <xdr:cNvGrpSpPr/>
      </xdr:nvGrpSpPr>
      <xdr:grpSpPr>
        <a:xfrm>
          <a:off x="9753599" y="847725"/>
          <a:ext cx="2811780" cy="2686050"/>
          <a:chOff x="8572500" y="847725"/>
          <a:chExt cx="2657716" cy="2933700"/>
        </a:xfrm>
      </xdr:grpSpPr>
      <xdr:sp macro="" textlink="">
        <xdr:nvSpPr>
          <xdr:cNvPr id="51" name="Passaggio" descr="INFORMAZIONI UTILI&#10;Gli elenchi a discesa contribuiscono a garantire che vengano immessi dati validi. Per questo motivo  fanno parte di un gruppo più ampio di funzionalità noto come Convalida dati. &#10;&#10;Esistono altri metodi di convalida dei dati. Ad esempio, è possibile limitare l'immissione a numeri interi, date o persino importi minimi e massimi. Le opzioni a disposizione sono molte. Per saperne di più, fai clic sul collegamento in fondo a questo foglio">
            <a:extLst>
              <a:ext uri="{FF2B5EF4-FFF2-40B4-BE49-F238E27FC236}">
                <a16:creationId xmlns:a16="http://schemas.microsoft.com/office/drawing/2014/main" id="{CB36EB34-2EB4-1133-5C36-3CB38671730D}"/>
              </a:ext>
            </a:extLst>
          </xdr:cNvPr>
          <xdr:cNvSpPr txBox="1"/>
        </xdr:nvSpPr>
        <xdr:spPr>
          <a:xfrm>
            <a:off x="8886093" y="882732"/>
            <a:ext cx="2344123"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Gli elenchi a discesa contribuiscono a garantire che vengano immessi dati validi. Per questo motivo</a:t>
            </a:r>
            <a:r>
              <a:rPr lang="it" sz="1100" kern="0" baseline="0">
                <a:solidFill>
                  <a:schemeClr val="bg2">
                    <a:lumMod val="25000"/>
                  </a:schemeClr>
                </a:solidFill>
                <a:ea typeface="Segoe UI" pitchFamily="34" charset="0"/>
                <a:cs typeface="Segoe UI Light" panose="020B0502040204020203" pitchFamily="34" charset="0"/>
              </a:rPr>
              <a:t> </a:t>
            </a:r>
            <a:r>
              <a:rPr lang="it" sz="1100" kern="0">
                <a:solidFill>
                  <a:schemeClr val="bg2">
                    <a:lumMod val="25000"/>
                  </a:schemeClr>
                </a:solidFill>
                <a:ea typeface="Segoe UI" pitchFamily="34" charset="0"/>
                <a:cs typeface="Segoe UI Light" panose="020B0502040204020203" pitchFamily="34" charset="0"/>
              </a:rPr>
              <a:t> </a:t>
            </a:r>
            <a:r>
              <a:rPr lang="it" sz="1100" b="0" kern="0">
                <a:solidFill>
                  <a:schemeClr val="bg2">
                    <a:lumMod val="25000"/>
                  </a:schemeClr>
                </a:solidFill>
                <a:ea typeface="Segoe UI" pitchFamily="34" charset="0"/>
                <a:cs typeface="Segoe UI Light" panose="020B0502040204020203" pitchFamily="34" charset="0"/>
              </a:rPr>
              <a:t>fanno parte di un gruppo più ampio di funzionalità noto come</a:t>
            </a:r>
            <a:r>
              <a:rPr lang="it" sz="1100" b="1" kern="0">
                <a:solidFill>
                  <a:schemeClr val="bg2">
                    <a:lumMod val="25000"/>
                  </a:schemeClr>
                </a:solidFill>
                <a:ea typeface="Segoe UI" pitchFamily="34" charset="0"/>
                <a:cs typeface="Segoe UI Light" panose="020B0502040204020203" pitchFamily="34" charset="0"/>
              </a:rPr>
              <a:t> Convalida dati</a:t>
            </a:r>
            <a:r>
              <a:rPr lang="it"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Esistono altri metodi di convalida dei dati</a:t>
            </a:r>
            <a:r>
              <a:rPr lang="it" sz="1100" kern="0" baseline="0">
                <a:solidFill>
                  <a:schemeClr val="bg2">
                    <a:lumMod val="25000"/>
                  </a:schemeClr>
                </a:solidFill>
                <a:ea typeface="Segoe UI" pitchFamily="34" charset="0"/>
                <a:cs typeface="Segoe UI Light" panose="020B0502040204020203" pitchFamily="34" charset="0"/>
              </a:rPr>
              <a:t>. Ad esempio, è possibile </a:t>
            </a:r>
            <a:r>
              <a:rPr lang="it" sz="1100" kern="0">
                <a:solidFill>
                  <a:schemeClr val="bg2">
                    <a:lumMod val="25000"/>
                  </a:schemeClr>
                </a:solidFill>
                <a:ea typeface="Segoe UI" pitchFamily="34" charset="0"/>
                <a:cs typeface="Segoe UI Light" panose="020B0502040204020203" pitchFamily="34" charset="0"/>
              </a:rPr>
              <a:t>limitare</a:t>
            </a:r>
            <a:r>
              <a:rPr lang="it" sz="1100" kern="0" baseline="0">
                <a:solidFill>
                  <a:schemeClr val="bg2">
                    <a:lumMod val="25000"/>
                  </a:schemeClr>
                </a:solidFill>
                <a:ea typeface="Segoe UI" pitchFamily="34" charset="0"/>
                <a:cs typeface="Segoe UI Light" panose="020B0502040204020203" pitchFamily="34" charset="0"/>
              </a:rPr>
              <a:t> l'immissione a numeri interi, date o persino importi minimi e massimi. Le opzioni a disposizione sono molte. Per saperne di più, fai clic sul collegamento in fondo a questo foglio.</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52" name="Elemento grafico 147" descr="Occhiali">
            <a:extLst>
              <a:ext uri="{FF2B5EF4-FFF2-40B4-BE49-F238E27FC236}">
                <a16:creationId xmlns:a16="http://schemas.microsoft.com/office/drawing/2014/main" id="{9EFFB06B-0E79-678B-74C2-2591E81F7EE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572500" y="847725"/>
            <a:ext cx="352533" cy="36499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723900</xdr:colOff>
      <xdr:row>24</xdr:row>
      <xdr:rowOff>161925</xdr:rowOff>
    </xdr:from>
    <xdr:to>
      <xdr:col>4</xdr:col>
      <xdr:colOff>704850</xdr:colOff>
      <xdr:row>32</xdr:row>
      <xdr:rowOff>146685</xdr:rowOff>
    </xdr:to>
    <xdr:grpSp>
      <xdr:nvGrpSpPr>
        <xdr:cNvPr id="2" name="Gruppo 1" descr="CREDITO EXTRA&#10;Vuoi inserire una tabella di dati direttamente sotto il grafico? Fai clic sul grafico. Nella scheda Strumenti grafico fai clic su Progettazione. Quindi fai clic su Aggiungi elemento grafico &gt; Tabella dati &gt; Con chiavi legenda">
          <a:extLst>
            <a:ext uri="{FF2B5EF4-FFF2-40B4-BE49-F238E27FC236}">
              <a16:creationId xmlns:a16="http://schemas.microsoft.com/office/drawing/2014/main" id="{DA85073F-153E-46E9-BFBB-E6FDD6DF7D5B}"/>
            </a:ext>
          </a:extLst>
        </xdr:cNvPr>
        <xdr:cNvGrpSpPr/>
      </xdr:nvGrpSpPr>
      <xdr:grpSpPr>
        <a:xfrm>
          <a:off x="8277225" y="5305425"/>
          <a:ext cx="2838450" cy="1508760"/>
          <a:chOff x="7096125" y="3419475"/>
          <a:chExt cx="2838450" cy="1257300"/>
        </a:xfrm>
      </xdr:grpSpPr>
      <xdr:sp macro="" textlink="">
        <xdr:nvSpPr>
          <xdr:cNvPr id="3" name="Passaggio" descr="CREDITO EXTRA&#10;Vuoi inserire una tabella di dati direttamente sotto il grafico? Fai clic sul grafico. Nella scheda Strumenti grafico fai clic su Progettazione. Quindi fai clic su Aggiungi elemento grafico &gt; Tabella dati &gt; Con chiavi legenda">
            <a:extLst>
              <a:ext uri="{FF2B5EF4-FFF2-40B4-BE49-F238E27FC236}">
                <a16:creationId xmlns:a16="http://schemas.microsoft.com/office/drawing/2014/main" id="{389300BD-D951-E1C4-EF04-30880AEAEA50}"/>
              </a:ext>
            </a:extLst>
          </xdr:cNvPr>
          <xdr:cNvSpPr txBox="1"/>
        </xdr:nvSpPr>
        <xdr:spPr>
          <a:xfrm>
            <a:off x="7455706" y="3419475"/>
            <a:ext cx="24788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CREDITO EXTRA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Vuoi inserire una tabella di dati direttamente sotto</a:t>
            </a:r>
            <a:r>
              <a:rPr lang="it" sz="1100" kern="0" baseline="0">
                <a:solidFill>
                  <a:schemeClr val="bg2">
                    <a:lumMod val="25000"/>
                  </a:schemeClr>
                </a:solidFill>
                <a:ea typeface="Segoe UI" pitchFamily="34" charset="0"/>
                <a:cs typeface="Segoe UI Light" panose="020B0502040204020203" pitchFamily="34" charset="0"/>
              </a:rPr>
              <a:t> il grafico? Fai clic sul grafico. Nella scheda </a:t>
            </a:r>
            <a:r>
              <a:rPr lang="it" sz="1100" b="1" kern="0" baseline="0">
                <a:solidFill>
                  <a:schemeClr val="bg2">
                    <a:lumMod val="25000"/>
                  </a:schemeClr>
                </a:solidFill>
                <a:ea typeface="Segoe UI" pitchFamily="34" charset="0"/>
                <a:cs typeface="Segoe UI Light" panose="020B0502040204020203" pitchFamily="34" charset="0"/>
              </a:rPr>
              <a:t>Strumenti grafico</a:t>
            </a:r>
            <a:r>
              <a:rPr lang="it" sz="1100" kern="0" baseline="0">
                <a:solidFill>
                  <a:schemeClr val="bg2">
                    <a:lumMod val="25000"/>
                  </a:schemeClr>
                </a:solidFill>
                <a:ea typeface="Segoe UI" pitchFamily="34" charset="0"/>
                <a:cs typeface="Segoe UI Light" panose="020B0502040204020203" pitchFamily="34" charset="0"/>
              </a:rPr>
              <a:t> fai clic su </a:t>
            </a:r>
            <a:r>
              <a:rPr lang="it" sz="1100" b="1" kern="0" baseline="0">
                <a:solidFill>
                  <a:schemeClr val="bg2">
                    <a:lumMod val="25000"/>
                  </a:schemeClr>
                </a:solidFill>
                <a:ea typeface="Segoe UI" pitchFamily="34" charset="0"/>
                <a:cs typeface="Segoe UI Light" panose="020B0502040204020203" pitchFamily="34" charset="0"/>
              </a:rPr>
              <a:t>Progettazione</a:t>
            </a:r>
            <a:r>
              <a:rPr lang="it" sz="1100" kern="0" baseline="0">
                <a:solidFill>
                  <a:schemeClr val="bg2">
                    <a:lumMod val="25000"/>
                  </a:schemeClr>
                </a:solidFill>
                <a:ea typeface="Segoe UI" pitchFamily="34" charset="0"/>
                <a:cs typeface="Segoe UI Light" panose="020B0502040204020203" pitchFamily="34" charset="0"/>
              </a:rPr>
              <a:t>. Quindi fai clic su </a:t>
            </a:r>
            <a:r>
              <a:rPr lang="it" sz="1100" b="1" kern="0" baseline="0">
                <a:solidFill>
                  <a:schemeClr val="bg2">
                    <a:lumMod val="25000"/>
                  </a:schemeClr>
                </a:solidFill>
                <a:ea typeface="Segoe UI" pitchFamily="34" charset="0"/>
                <a:cs typeface="Segoe UI Light" panose="020B0502040204020203" pitchFamily="34" charset="0"/>
              </a:rPr>
              <a:t>Aggiungi elemento grafico</a:t>
            </a:r>
            <a:r>
              <a:rPr lang="it" sz="1100" kern="0" baseline="0">
                <a:solidFill>
                  <a:schemeClr val="bg2">
                    <a:lumMod val="25000"/>
                  </a:schemeClr>
                </a:solidFill>
                <a:ea typeface="Segoe UI" pitchFamily="34" charset="0"/>
                <a:cs typeface="Segoe UI Light" panose="020B0502040204020203" pitchFamily="34" charset="0"/>
              </a:rPr>
              <a:t> &gt; </a:t>
            </a:r>
            <a:r>
              <a:rPr lang="it-IT" sz="1100" b="1" kern="0" baseline="0">
                <a:solidFill>
                  <a:schemeClr val="bg2">
                    <a:lumMod val="25000"/>
                  </a:schemeClr>
                </a:solidFill>
                <a:latin typeface="+mn-lt"/>
                <a:ea typeface="Segoe UI" pitchFamily="34" charset="0"/>
                <a:cs typeface="Segoe UI Light" panose="020B0502040204020203" pitchFamily="34" charset="0"/>
              </a:rPr>
              <a:t>Tabella dati</a:t>
            </a:r>
            <a:r>
              <a:rPr lang="it" sz="1100" b="1" kern="0" baseline="0">
                <a:solidFill>
                  <a:schemeClr val="bg2">
                    <a:lumMod val="25000"/>
                  </a:schemeClr>
                </a:solidFill>
                <a:latin typeface="+mn-lt"/>
                <a:ea typeface="Segoe UI" pitchFamily="34" charset="0"/>
                <a:cs typeface="Segoe UI Light" panose="020B0502040204020203" pitchFamily="34" charset="0"/>
              </a:rPr>
              <a:t> </a:t>
            </a:r>
            <a:r>
              <a:rPr lang="it" sz="1100" b="0" kern="0" baseline="0">
                <a:solidFill>
                  <a:schemeClr val="bg2">
                    <a:lumMod val="25000"/>
                  </a:schemeClr>
                </a:solidFill>
                <a:ea typeface="Segoe UI" pitchFamily="34" charset="0"/>
                <a:cs typeface="Segoe UI Light" panose="020B0502040204020203" pitchFamily="34" charset="0"/>
              </a:rPr>
              <a:t>&gt;</a:t>
            </a:r>
            <a:r>
              <a:rPr lang="it" sz="1100" kern="0" baseline="0">
                <a:solidFill>
                  <a:schemeClr val="bg2">
                    <a:lumMod val="25000"/>
                  </a:schemeClr>
                </a:solidFill>
                <a:ea typeface="Segoe UI" pitchFamily="34" charset="0"/>
                <a:cs typeface="Segoe UI Light" panose="020B0502040204020203" pitchFamily="34" charset="0"/>
              </a:rPr>
              <a:t> </a:t>
            </a:r>
            <a:r>
              <a:rPr lang="it" sz="1100" b="1" kern="0" baseline="0">
                <a:solidFill>
                  <a:schemeClr val="bg2">
                    <a:lumMod val="25000"/>
                  </a:schemeClr>
                </a:solidFill>
                <a:ea typeface="Segoe UI" pitchFamily="34" charset="0"/>
                <a:cs typeface="Segoe UI Light" panose="020B0502040204020203" pitchFamily="34" charset="0"/>
              </a:rPr>
              <a:t>Con chiavi legenda</a:t>
            </a:r>
            <a:r>
              <a:rPr lang="it"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 name="Elemento grafico 263" descr="Coccarda">
            <a:extLst>
              <a:ext uri="{FF2B5EF4-FFF2-40B4-BE49-F238E27FC236}">
                <a16:creationId xmlns:a16="http://schemas.microsoft.com/office/drawing/2014/main" id="{77097EED-B7C1-E3A3-C60D-F339F650B64E}"/>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396240"/>
          </a:xfrm>
          <a:prstGeom prst="rect">
            <a:avLst/>
          </a:prstGeom>
        </xdr:spPr>
      </xdr:pic>
    </xdr:grpSp>
    <xdr:clientData/>
  </xdr:twoCellAnchor>
  <xdr:twoCellAnchor editAs="oneCell">
    <xdr:from>
      <xdr:col>0</xdr:col>
      <xdr:colOff>333375</xdr:colOff>
      <xdr:row>11</xdr:row>
      <xdr:rowOff>266700</xdr:rowOff>
    </xdr:from>
    <xdr:to>
      <xdr:col>1</xdr:col>
      <xdr:colOff>6322049</xdr:colOff>
      <xdr:row>33</xdr:row>
      <xdr:rowOff>123825</xdr:rowOff>
    </xdr:to>
    <xdr:grpSp>
      <xdr:nvGrpSpPr>
        <xdr:cNvPr id="5" name="Grafici eccellenti, consigliati per te" descr="Grafici eccellenti, consigliati per te Fai clic in un punto qualsiasi dei dati a destra e quindi fai clic su Inserisci &amp;gt; Grafici consigliati. Vengono visualizzati diversi suggerimenti. Fai clic sul secondo a sinistra, denominato Colonne raggruppate. Quindi fai clic su OK. Viene visualizzato un istogramma con le unità vendute ogni mese. Puoi spostarlo nella posizione che preferisci. Ora puoi aggiungere una linea di tendenza. Seleziona il grafico. Nella parte superiore della finestra di Excel comparirà la scheda Strumenti grafico. Nella scheda Strumenti grafico fai clic su Progettazione. Quindi fai clic su Aggiungi elemento grafico &amp;gt; Linea di tendenza &amp;gt; Lineare. Ora hai una linea di tendenza che mostra la direzione generale delle unità vendute nel tempo. Altri dettagli Passaggio successivo">
          <a:extLst>
            <a:ext uri="{FF2B5EF4-FFF2-40B4-BE49-F238E27FC236}">
              <a16:creationId xmlns:a16="http://schemas.microsoft.com/office/drawing/2014/main" id="{595D8275-CD77-4506-B96B-778F940904FE}"/>
            </a:ext>
          </a:extLst>
        </xdr:cNvPr>
        <xdr:cNvGrpSpPr/>
      </xdr:nvGrpSpPr>
      <xdr:grpSpPr>
        <a:xfrm>
          <a:off x="333375" y="2362200"/>
          <a:ext cx="6836399" cy="4619625"/>
          <a:chOff x="0" y="0"/>
          <a:chExt cx="5695950" cy="4619625"/>
        </a:xfrm>
      </xdr:grpSpPr>
      <xdr:sp macro="" textlink="">
        <xdr:nvSpPr>
          <xdr:cNvPr id="6" name="Rettangolo 5" descr="Sfondo">
            <a:extLst>
              <a:ext uri="{FF2B5EF4-FFF2-40B4-BE49-F238E27FC236}">
                <a16:creationId xmlns:a16="http://schemas.microsoft.com/office/drawing/2014/main" id="{1207B2F0-7CDF-CCAF-6370-F5EADB377E0D}"/>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 name="Passaggio" descr="Grafici eccellenti, consigliati per te">
            <a:extLst>
              <a:ext uri="{FF2B5EF4-FFF2-40B4-BE49-F238E27FC236}">
                <a16:creationId xmlns:a16="http://schemas.microsoft.com/office/drawing/2014/main" id="{8A6EA8CF-97B8-6C8B-2A89-73BA6E3E5C6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Grafici eccellenti, consigliati per te</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 name="Connettore diritto 7" descr="Linea decorativa">
            <a:extLst>
              <a:ext uri="{FF2B5EF4-FFF2-40B4-BE49-F238E27FC236}">
                <a16:creationId xmlns:a16="http://schemas.microsoft.com/office/drawing/2014/main" id="{4BAB68D0-9D4B-9204-11C4-C22CD769446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Pulsante Successivo" descr="Altri dettagli">
            <a:hlinkClick xmlns:r="http://schemas.openxmlformats.org/officeDocument/2006/relationships" r:id="rId3"/>
            <a:extLst>
              <a:ext uri="{FF2B5EF4-FFF2-40B4-BE49-F238E27FC236}">
                <a16:creationId xmlns:a16="http://schemas.microsoft.com/office/drawing/2014/main" id="{7781F06E-3DB1-EA80-170A-F712318EE94C}"/>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it" sz="1200">
                <a:solidFill>
                  <a:srgbClr val="0B744D"/>
                </a:solidFill>
                <a:latin typeface="Segoe UI" pitchFamily="34" charset="0"/>
                <a:ea typeface="Segoe UI" pitchFamily="34" charset="0"/>
                <a:cs typeface="Segoe UI" pitchFamily="34" charset="0"/>
              </a:rPr>
              <a:t>Altri dettagli</a:t>
            </a:r>
          </a:p>
        </xdr:txBody>
      </xdr:sp>
      <xdr:cxnSp macro="">
        <xdr:nvCxnSpPr>
          <xdr:cNvPr id="10" name="Connettore diritto 9" descr="Linea decorativa">
            <a:extLst>
              <a:ext uri="{FF2B5EF4-FFF2-40B4-BE49-F238E27FC236}">
                <a16:creationId xmlns:a16="http://schemas.microsoft.com/office/drawing/2014/main" id="{20CE1F47-EE43-D451-EF3D-75578168B136}"/>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Pulsante Successivo" descr="Pulsante relativo al passaggio successivo, con un collegamento ipertestuale al foglio successivo">
            <a:hlinkClick xmlns:r="http://schemas.openxmlformats.org/officeDocument/2006/relationships" r:id="rId4" tooltip="Seleziona per procedere al passaggio successivo"/>
            <a:extLst>
              <a:ext uri="{FF2B5EF4-FFF2-40B4-BE49-F238E27FC236}">
                <a16:creationId xmlns:a16="http://schemas.microsoft.com/office/drawing/2014/main" id="{EA653390-8863-585B-5C69-E281E5750609}"/>
              </a:ext>
            </a:extLst>
          </xdr:cNvPr>
          <xdr:cNvSpPr/>
        </xdr:nvSpPr>
        <xdr:spPr>
          <a:xfrm>
            <a:off x="3905004" y="3842507"/>
            <a:ext cx="1538716"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Passaggio successivo</a:t>
            </a:r>
          </a:p>
        </xdr:txBody>
      </xdr:sp>
      <xdr:sp macro="" textlink="">
        <xdr:nvSpPr>
          <xdr:cNvPr id="12" name="Passaggio" descr="Fai clic in un punto qualsiasi dei dati a destra e quindi fai clic su Inserisci &gt; Grafici consigliati">
            <a:extLst>
              <a:ext uri="{FF2B5EF4-FFF2-40B4-BE49-F238E27FC236}">
                <a16:creationId xmlns:a16="http://schemas.microsoft.com/office/drawing/2014/main" id="{DA2D3F09-584B-E59D-F325-9DA78D0312F2}"/>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in un punto qualsiasi dei dati a destra e quindi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Inserisci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Grafici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consigliati.</a:t>
            </a:r>
          </a:p>
        </xdr:txBody>
      </xdr:sp>
      <xdr:sp macro="" textlink="">
        <xdr:nvSpPr>
          <xdr:cNvPr id="13" name="Ovale 12" descr="1">
            <a:extLst>
              <a:ext uri="{FF2B5EF4-FFF2-40B4-BE49-F238E27FC236}">
                <a16:creationId xmlns:a16="http://schemas.microsoft.com/office/drawing/2014/main" id="{97E2B62F-D246-FF86-3746-D583DC7BE2A4}"/>
              </a:ext>
            </a:extLst>
          </xdr:cNvPr>
          <xdr:cNvSpPr/>
        </xdr:nvSpPr>
        <xdr:spPr>
          <a:xfrm>
            <a:off x="231749" y="771777"/>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14" name="Passaggio" descr="Vengono visualizzati diversi suggerimenti. Fai clic sul secondo a sinistra, denominato Colonne raggruppate. Quindi fai clic su OK">
            <a:extLst>
              <a:ext uri="{FF2B5EF4-FFF2-40B4-BE49-F238E27FC236}">
                <a16:creationId xmlns:a16="http://schemas.microsoft.com/office/drawing/2014/main" id="{0E0C7C34-97DA-5F37-4BB0-8C46FF3B3F3A}"/>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Vengono visualizzati diversi suggerimenti. Fai clic sul secondo a sinistra, denominato Colonne raggruppate. Quindi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5" name="Ovale 14" descr="2">
            <a:extLst>
              <a:ext uri="{FF2B5EF4-FFF2-40B4-BE49-F238E27FC236}">
                <a16:creationId xmlns:a16="http://schemas.microsoft.com/office/drawing/2014/main" id="{07023B61-ED43-CE7C-1267-DFF74202466B}"/>
              </a:ext>
            </a:extLst>
          </xdr:cNvPr>
          <xdr:cNvSpPr/>
        </xdr:nvSpPr>
        <xdr:spPr>
          <a:xfrm>
            <a:off x="231749" y="1276803"/>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16" name="Passaggio" descr="Viene visualizzato un istogramma che mostra il numero totale di partecipanti a conferenze per anno. Puoi spostarlo nella posizione che preferisci">
            <a:extLst>
              <a:ext uri="{FF2B5EF4-FFF2-40B4-BE49-F238E27FC236}">
                <a16:creationId xmlns:a16="http://schemas.microsoft.com/office/drawing/2014/main" id="{F1C7FCE6-8C8C-3F42-A8E6-6B51D2F89D14}"/>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Viene visualizzato un istogramma che mostra il numero totale di partecipanti a conferenze per anno. Puoi spostarlo nella posizione che preferisci.</a:t>
            </a:r>
          </a:p>
        </xdr:txBody>
      </xdr:sp>
      <xdr:sp macro="" textlink="">
        <xdr:nvSpPr>
          <xdr:cNvPr id="17" name="Ovale 16" descr="3">
            <a:extLst>
              <a:ext uri="{FF2B5EF4-FFF2-40B4-BE49-F238E27FC236}">
                <a16:creationId xmlns:a16="http://schemas.microsoft.com/office/drawing/2014/main" id="{F96A7537-D482-D8E6-66EB-D4BF71E77C9A}"/>
              </a:ext>
            </a:extLst>
          </xdr:cNvPr>
          <xdr:cNvSpPr/>
        </xdr:nvSpPr>
        <xdr:spPr>
          <a:xfrm>
            <a:off x="231749" y="1773933"/>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18" name="Passaggio" descr="Ora puoi aggiungere una linea di tendenza. Seleziona il grafico. Nella parte superiore della finestra di Excel verrà visualizzata la scheda Strumenti grafico">
            <a:extLst>
              <a:ext uri="{FF2B5EF4-FFF2-40B4-BE49-F238E27FC236}">
                <a16:creationId xmlns:a16="http://schemas.microsoft.com/office/drawing/2014/main" id="{49CD0E29-F81D-AFB1-5C2B-80E6A03B38BD}"/>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Ora puoi aggiungere una linea di tendenza. Seleziona il grafico. Nella parte superiore della finestra di Excel verrà visualizzata la scheda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Strumenti grafico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9" name="Ovale 18" descr="4">
            <a:extLst>
              <a:ext uri="{FF2B5EF4-FFF2-40B4-BE49-F238E27FC236}">
                <a16:creationId xmlns:a16="http://schemas.microsoft.com/office/drawing/2014/main" id="{33829C30-A727-A0F7-5010-82DE8D7E1FE5}"/>
              </a:ext>
            </a:extLst>
          </xdr:cNvPr>
          <xdr:cNvSpPr/>
        </xdr:nvSpPr>
        <xdr:spPr>
          <a:xfrm>
            <a:off x="231749" y="2270007"/>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20" name="Passaggio" descr="Nella scheda Strumenti grafico fai clic su Progettazione. Quindi fai clic su Aggiungi elemento grafico &gt; Linea di tendenza &gt; Lineare.Ora hai una linea di tendenza che mostra la direzione generale delle unità vendute nel tempo">
            <a:extLst>
              <a:ext uri="{FF2B5EF4-FFF2-40B4-BE49-F238E27FC236}">
                <a16:creationId xmlns:a16="http://schemas.microsoft.com/office/drawing/2014/main" id="{7AF143BF-15A7-29E6-FB0D-946E03241D91}"/>
              </a:ext>
            </a:extLst>
          </xdr:cNvPr>
          <xdr:cNvSpPr txBox="1"/>
        </xdr:nvSpPr>
        <xdr:spPr>
          <a:xfrm>
            <a:off x="638783" y="286108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scheda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Strumenti grafico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Progettazione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Quindi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Aggiungi elemento grafico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 di tendenza</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Lineare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Ora hai una linea di tendenza che mostra la direzione generale delle unità vendute nel tempo.</a:t>
            </a:r>
          </a:p>
        </xdr:txBody>
      </xdr:sp>
      <xdr:sp macro="" textlink="">
        <xdr:nvSpPr>
          <xdr:cNvPr id="21" name="Ovale 20" descr="5">
            <a:extLst>
              <a:ext uri="{FF2B5EF4-FFF2-40B4-BE49-F238E27FC236}">
                <a16:creationId xmlns:a16="http://schemas.microsoft.com/office/drawing/2014/main" id="{D55B456D-756E-CFF7-7C86-F3A6C79D1467}"/>
              </a:ext>
            </a:extLst>
          </xdr:cNvPr>
          <xdr:cNvSpPr/>
        </xdr:nvSpPr>
        <xdr:spPr>
          <a:xfrm>
            <a:off x="231749" y="2818587"/>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37</xdr:row>
      <xdr:rowOff>0</xdr:rowOff>
    </xdr:from>
    <xdr:to>
      <xdr:col>1</xdr:col>
      <xdr:colOff>6379200</xdr:colOff>
      <xdr:row>61</xdr:row>
      <xdr:rowOff>47625</xdr:rowOff>
    </xdr:to>
    <xdr:grpSp>
      <xdr:nvGrpSpPr>
        <xdr:cNvPr id="22" name="Asse orizzontale e asse verticale" descr="Asse orizzontale e asse verticale A scuola ci hanno insegnato che esistono un asse X e un asse Y. Questi due assi sono presenti anche in Excel, ma hanno nomi leggermente diversi. Ecco come si chiamano in Excel: • L'asse X lungo la parte inferiore è detto asse orizzontale. • L'asse Y che procede verso l'alto e verso il basso è detto asse verticale. Ogni asse può essere un asse dei valori o un asse delle categorie. • Un asse dei valori rappresenta valori numerici. Ad esempio, può rappresentare dollari, ore, durata, temperatura e così via. L'asse verticale a destra è un asse dei valori. • Un asse delle categorie rappresenta elementi come date, nomi di persone o nomi di prodotti. L'asse orizzontale a destra rappresenta gli anni: 2012, 2013 e così via, quindi si tratta di un asse delle categorie">
          <a:extLst>
            <a:ext uri="{FF2B5EF4-FFF2-40B4-BE49-F238E27FC236}">
              <a16:creationId xmlns:a16="http://schemas.microsoft.com/office/drawing/2014/main" id="{CE7E8122-66DA-4432-8BEC-E4AD7D799233}"/>
            </a:ext>
          </a:extLst>
        </xdr:cNvPr>
        <xdr:cNvGrpSpPr/>
      </xdr:nvGrpSpPr>
      <xdr:grpSpPr>
        <a:xfrm>
          <a:off x="390525" y="7620000"/>
          <a:ext cx="6836400" cy="4619625"/>
          <a:chOff x="390525" y="5943600"/>
          <a:chExt cx="5695950" cy="4619625"/>
        </a:xfrm>
      </xdr:grpSpPr>
      <xdr:sp macro="" textlink="">
        <xdr:nvSpPr>
          <xdr:cNvPr id="23" name="Rettangolo 22" descr="Sfondo">
            <a:extLst>
              <a:ext uri="{FF2B5EF4-FFF2-40B4-BE49-F238E27FC236}">
                <a16:creationId xmlns:a16="http://schemas.microsoft.com/office/drawing/2014/main" id="{ACAA7246-9C2D-5CA3-2F30-F812809B8FE5}"/>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4" name="Connettore diritto 23" descr="Linea decorativa">
            <a:extLst>
              <a:ext uri="{FF2B5EF4-FFF2-40B4-BE49-F238E27FC236}">
                <a16:creationId xmlns:a16="http://schemas.microsoft.com/office/drawing/2014/main" id="{21CC578A-AD90-9E5D-1E0D-E4148D6F9D1C}"/>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nettore diritto 24" descr="Linea decorativa">
            <a:extLst>
              <a:ext uri="{FF2B5EF4-FFF2-40B4-BE49-F238E27FC236}">
                <a16:creationId xmlns:a16="http://schemas.microsoft.com/office/drawing/2014/main" id="{0B8D3A37-9FA9-3FAF-2877-841B0D470D01}"/>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Passaggio" descr="Asse orizzontale e asse verticale">
            <a:extLst>
              <a:ext uri="{FF2B5EF4-FFF2-40B4-BE49-F238E27FC236}">
                <a16:creationId xmlns:a16="http://schemas.microsoft.com/office/drawing/2014/main" id="{2AC073F4-A9A5-E80E-1FDE-6EE45C0508B3}"/>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Asse orizzontale e asse verticale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7" name="Passaggio" descr="A scuola ci hanno insegnato che esiste un asse X e un asse Y. Questi due assi sono presenti anche in Excel, ma hanno nomi leggermente diversi. &#10;&#10;Ecco come si chiamano in Excel:&#10;&#10;• L'asse X lungo la parte inferiore è detto Asse orizzontale. &#10;• L'asse Y che procede verso l'alto e verso il basso è detto Asse verticale. &#10;&#10;Ogni asse può essere un asse dei valori o un asse delle categorie. &#10;• Un asse dei valori rappresenta valori numerici. Ad esempio, può rappresentare dollari, ore, durata, temperatura e così via. L'asse verticale a destra è un asse dei valori. &#10;• Un asse delle categorie rappresenta elementi come date, nomi di persone o nomi di prodotti. &#10;L'asse orizzontale a destra rappresenta gli anni  ed è quindi un asse delle categorie">
            <a:extLst>
              <a:ext uri="{FF2B5EF4-FFF2-40B4-BE49-F238E27FC236}">
                <a16:creationId xmlns:a16="http://schemas.microsoft.com/office/drawing/2014/main" id="{F019416E-325D-FBFB-0C9D-93473819CB60}"/>
              </a:ext>
            </a:extLst>
          </xdr:cNvPr>
          <xdr:cNvSpPr txBox="1"/>
        </xdr:nvSpPr>
        <xdr:spPr>
          <a:xfrm>
            <a:off x="619125" y="6643320"/>
            <a:ext cx="5300938"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scuola ci hanno insegnato che esiste un asse X e un asse Y. Questi due assi sono presenti anche in Excel, ma hanno nomi leggermente diversi.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Ecco come si chiamano in Excel:</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L'asse X lungo la parte inferiore è detto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Asse orizzontale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L'asse Y che procede verso l'alto e verso il basso è detto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Asse verticale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Ogni asse può essere un asse dei valori o un asse delle categorie. </a:t>
            </a: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asse dei valori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rappresenta valori numerici. Ad esempio, può rappresentare dollari, ore, durata, temperatura e così via. L'asse verticale a destra è un asse dei valori. </a:t>
            </a: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asse delle categorie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rappresenta elementi come date, nomi di persone o nomi di prodotti. </a:t>
            </a: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L'asse orizzontale a destra rappresenta gli anni</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ed è quindi un asse delle categorie.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62</xdr:row>
      <xdr:rowOff>133350</xdr:rowOff>
    </xdr:from>
    <xdr:to>
      <xdr:col>8</xdr:col>
      <xdr:colOff>95249</xdr:colOff>
      <xdr:row>75</xdr:row>
      <xdr:rowOff>171450</xdr:rowOff>
    </xdr:to>
    <xdr:grpSp>
      <xdr:nvGrpSpPr>
        <xdr:cNvPr id="28" name="Grafico asse secondario" descr="Grafico combinato">
          <a:extLst>
            <a:ext uri="{FF2B5EF4-FFF2-40B4-BE49-F238E27FC236}">
              <a16:creationId xmlns:a16="http://schemas.microsoft.com/office/drawing/2014/main" id="{58A1B13F-ADDA-44A5-BFEE-7B0B0D8047A6}"/>
            </a:ext>
          </a:extLst>
        </xdr:cNvPr>
        <xdr:cNvGrpSpPr/>
      </xdr:nvGrpSpPr>
      <xdr:grpSpPr>
        <a:xfrm>
          <a:off x="8496300" y="12515850"/>
          <a:ext cx="6610349" cy="2514600"/>
          <a:chOff x="7315200" y="10839450"/>
          <a:chExt cx="6610349" cy="2514600"/>
        </a:xfrm>
      </xdr:grpSpPr>
      <xdr:sp macro="" textlink="">
        <xdr:nvSpPr>
          <xdr:cNvPr id="29" name="Figura a mano libera: Forma 130" descr="Linea parentesi quadra">
            <a:extLst>
              <a:ext uri="{FF2B5EF4-FFF2-40B4-BE49-F238E27FC236}">
                <a16:creationId xmlns:a16="http://schemas.microsoft.com/office/drawing/2014/main" id="{AE237553-026B-35FD-6F70-EFF5970E45D4}"/>
              </a:ext>
            </a:extLst>
          </xdr:cNvPr>
          <xdr:cNvSpPr/>
        </xdr:nvSpPr>
        <xdr:spPr>
          <a:xfrm>
            <a:off x="12695396"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0" name="Figura a mano libera: Forma 131" descr="Linea parentesi quadra">
            <a:extLst>
              <a:ext uri="{FF2B5EF4-FFF2-40B4-BE49-F238E27FC236}">
                <a16:creationId xmlns:a16="http://schemas.microsoft.com/office/drawing/2014/main" id="{79AF1FA9-53BB-F597-D9B3-94E8670A4996}"/>
              </a:ext>
            </a:extLst>
          </xdr:cNvPr>
          <xdr:cNvSpPr/>
        </xdr:nvSpPr>
        <xdr:spPr>
          <a:xfrm rot="10800000" flipH="1">
            <a:off x="12684398"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1" name="Arco 30" descr="Linea parentesi quadra">
            <a:extLst>
              <a:ext uri="{FF2B5EF4-FFF2-40B4-BE49-F238E27FC236}">
                <a16:creationId xmlns:a16="http://schemas.microsoft.com/office/drawing/2014/main" id="{5C80825F-3B70-BD5D-E2A6-6C45D305A6D8}"/>
              </a:ext>
            </a:extLst>
          </xdr:cNvPr>
          <xdr:cNvSpPr/>
        </xdr:nvSpPr>
        <xdr:spPr>
          <a:xfrm rot="16200000">
            <a:off x="12846020"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2" name="Arco 31" descr="Linea parentesi quadra">
            <a:extLst>
              <a:ext uri="{FF2B5EF4-FFF2-40B4-BE49-F238E27FC236}">
                <a16:creationId xmlns:a16="http://schemas.microsoft.com/office/drawing/2014/main" id="{BC46CEC1-0723-B38B-06C6-E8CAE158A717}"/>
              </a:ext>
            </a:extLst>
          </xdr:cNvPr>
          <xdr:cNvSpPr/>
        </xdr:nvSpPr>
        <xdr:spPr>
          <a:xfrm rot="16200000" flipH="1">
            <a:off x="12843816"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3" name="Passaggio" descr="Asse secondario">
            <a:extLst>
              <a:ext uri="{FF2B5EF4-FFF2-40B4-BE49-F238E27FC236}">
                <a16:creationId xmlns:a16="http://schemas.microsoft.com/office/drawing/2014/main" id="{93028A35-E0BF-6B58-E441-BEDF91072C83}"/>
              </a:ext>
            </a:extLst>
          </xdr:cNvPr>
          <xdr:cNvSpPr txBox="1"/>
        </xdr:nvSpPr>
        <xdr:spPr>
          <a:xfrm>
            <a:off x="13020674" y="11699707"/>
            <a:ext cx="904875"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Asse</a:t>
            </a:r>
          </a:p>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secondario</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graphicFrame macro="">
        <xdr:nvGraphicFramePr>
          <xdr:cNvPr id="34" name="Grafico 33" descr="Grafico combinato">
            <a:extLst>
              <a:ext uri="{FF2B5EF4-FFF2-40B4-BE49-F238E27FC236}">
                <a16:creationId xmlns:a16="http://schemas.microsoft.com/office/drawing/2014/main" id="{2567ED52-080A-DE52-F409-5E9C4F0CC4E6}"/>
              </a:ext>
            </a:extLst>
          </xdr:cNvPr>
          <xdr:cNvGraphicFramePr/>
        </xdr:nvGraphicFramePr>
        <xdr:xfrm>
          <a:off x="7315200" y="10839450"/>
          <a:ext cx="5334000" cy="25146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0</xdr:col>
      <xdr:colOff>390525</xdr:colOff>
      <xdr:row>62</xdr:row>
      <xdr:rowOff>1</xdr:rowOff>
    </xdr:from>
    <xdr:to>
      <xdr:col>1</xdr:col>
      <xdr:colOff>6379200</xdr:colOff>
      <xdr:row>76</xdr:row>
      <xdr:rowOff>114301</xdr:rowOff>
    </xdr:to>
    <xdr:grpSp>
      <xdr:nvGrpSpPr>
        <xdr:cNvPr id="35" name="Asse secondario" descr="Asse secondario È anche possibile usare un asse secondario in un grafico. Un asse secondario è un asse dei valori aggiuntivo che consente di visualizzare valori diversi da quelli presenti nell'altro asse dei valori. A destra è mostrato un esempio comune. È uguale al grafico riportato sopra, ma include un asse verticale secondario aggiuntivo che rappresenta gli importi delle vendite per ogni mese. Qualcuno potrebbe dire che avere un asse secondario è quasi come avere &quot;due grafici in uno&quot;. È proprio così. Questo grafico è sia un istogramma che un grafico a linee. I grafici di questo tipo sono denominati Grafici combinati in Excel. Per altre informazioni su questo tipo di grafico, fai clic sul collegamento in fondo a questo foglio">
          <a:extLst>
            <a:ext uri="{FF2B5EF4-FFF2-40B4-BE49-F238E27FC236}">
              <a16:creationId xmlns:a16="http://schemas.microsoft.com/office/drawing/2014/main" id="{551DBB25-AB3B-43A4-BA16-1F6181B31AD0}"/>
            </a:ext>
          </a:extLst>
        </xdr:cNvPr>
        <xdr:cNvGrpSpPr/>
      </xdr:nvGrpSpPr>
      <xdr:grpSpPr>
        <a:xfrm>
          <a:off x="390525" y="12382501"/>
          <a:ext cx="6836400" cy="2781300"/>
          <a:chOff x="390525" y="10810875"/>
          <a:chExt cx="5695950" cy="2676525"/>
        </a:xfrm>
      </xdr:grpSpPr>
      <xdr:sp macro="" textlink="">
        <xdr:nvSpPr>
          <xdr:cNvPr id="36" name="Rettangolo 35" descr="Sfondo">
            <a:extLst>
              <a:ext uri="{FF2B5EF4-FFF2-40B4-BE49-F238E27FC236}">
                <a16:creationId xmlns:a16="http://schemas.microsoft.com/office/drawing/2014/main" id="{D7A47610-D169-A5F8-4BC6-7003BD2CA111}"/>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37" name="Connettore diritto 36" descr="Linea decorativa">
            <a:extLst>
              <a:ext uri="{FF2B5EF4-FFF2-40B4-BE49-F238E27FC236}">
                <a16:creationId xmlns:a16="http://schemas.microsoft.com/office/drawing/2014/main" id="{8817EC1F-7C1D-E79E-30D9-1F77CF5923B2}"/>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8" name="Connettore diritto 37" descr="Linea decorativa">
            <a:extLst>
              <a:ext uri="{FF2B5EF4-FFF2-40B4-BE49-F238E27FC236}">
                <a16:creationId xmlns:a16="http://schemas.microsoft.com/office/drawing/2014/main" id="{509F1E21-6C43-C237-53B9-73C14AFFD98B}"/>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Passaggio" descr="Asse secondario">
            <a:extLst>
              <a:ext uri="{FF2B5EF4-FFF2-40B4-BE49-F238E27FC236}">
                <a16:creationId xmlns:a16="http://schemas.microsoft.com/office/drawing/2014/main" id="{95D6695C-6429-4769-83A4-E1C0C1D274DB}"/>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Asse secondario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40" name="Passaggio" descr="È anche possibile usare un asse secondario in un grafico. Un asse secondario è un asse dei valori aggiuntivo che consente di visualizzare valori diversi da quelli presenti nell'altro asse dei valori. &#10;&#10;A destra è mostrato un esempio comune. È uguale al grafico riportato sopra, ma include un asse verticale secondario aggiuntivo che rappresenta gli importi delle vendite per ogni mese. Qualcuno potrebbe dire che avere un asse secondario è quasi come avere &quot;due grafici in uno&quot;. È proprio così. Questo grafico è sia un istogramma che un grafico a linee. I grafici di questo tipo sono denominati Grafici combinati in Excel. Per altre informazioni su questo tipo di grafico, fai clic sul collegamento in fondo a questo foglio">
            <a:extLst>
              <a:ext uri="{FF2B5EF4-FFF2-40B4-BE49-F238E27FC236}">
                <a16:creationId xmlns:a16="http://schemas.microsoft.com/office/drawing/2014/main" id="{2D5F3431-4EC2-427D-5B20-895F3926215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È anche possibile usare un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asse secondario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un grafico. Un asse secondario è un asse dei valori aggiuntivo che consente di visualizzare valori diversi da quelli presenti nell'altro asse dei valori.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destra è mostrato un esempio comune. È uguale al grafico riportato sopra, ma include un asse verticale secondario aggiuntivo che rappresenta gli importi delle vendite per ogni mese. Qualcuno potrebbe dire che avere un asse secondario è quasi come avere "due grafici in uno". È proprio così. Questo grafico è sia un istogramma che un grafico a linee. I grafici di questo tipo sono denominati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Grafici combinati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Excel. Per altre informazioni su questo tipo di grafico, fai clic sul collegamento in fondo a questo foglio.</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6313609</xdr:colOff>
      <xdr:row>40</xdr:row>
      <xdr:rowOff>85725</xdr:rowOff>
    </xdr:from>
    <xdr:to>
      <xdr:col>5</xdr:col>
      <xdr:colOff>704850</xdr:colOff>
      <xdr:row>57</xdr:row>
      <xdr:rowOff>61120</xdr:rowOff>
    </xdr:to>
    <xdr:grpSp>
      <xdr:nvGrpSpPr>
        <xdr:cNvPr id="41" name="Grafico con asse orizzontale e asse verticale" descr="Grafico con l'asse orizzontale e l'asse verticale">
          <a:extLst>
            <a:ext uri="{FF2B5EF4-FFF2-40B4-BE49-F238E27FC236}">
              <a16:creationId xmlns:a16="http://schemas.microsoft.com/office/drawing/2014/main" id="{D501D014-DA2E-4904-9C29-EAEF652C7CCB}"/>
            </a:ext>
          </a:extLst>
        </xdr:cNvPr>
        <xdr:cNvGrpSpPr/>
      </xdr:nvGrpSpPr>
      <xdr:grpSpPr>
        <a:xfrm>
          <a:off x="7161334" y="8277225"/>
          <a:ext cx="5878391" cy="3213895"/>
          <a:chOff x="5989775" y="6600825"/>
          <a:chExt cx="5878375" cy="3213895"/>
        </a:xfrm>
      </xdr:grpSpPr>
      <xdr:sp macro="" textlink="">
        <xdr:nvSpPr>
          <xdr:cNvPr id="42" name="Passaggio" descr="Asse delle categorie">
            <a:extLst>
              <a:ext uri="{FF2B5EF4-FFF2-40B4-BE49-F238E27FC236}">
                <a16:creationId xmlns:a16="http://schemas.microsoft.com/office/drawing/2014/main" id="{AD0F3DD9-195A-DB62-E560-F3DEC2F237D8}"/>
              </a:ext>
            </a:extLst>
          </xdr:cNvPr>
          <xdr:cNvSpPr txBox="1"/>
        </xdr:nvSpPr>
        <xdr:spPr>
          <a:xfrm>
            <a:off x="8142378"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(asse delle categorie)</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graphicFrame macro="">
        <xdr:nvGraphicFramePr>
          <xdr:cNvPr id="43" name="Grafico 42" descr="Grafico">
            <a:extLst>
              <a:ext uri="{FF2B5EF4-FFF2-40B4-BE49-F238E27FC236}">
                <a16:creationId xmlns:a16="http://schemas.microsoft.com/office/drawing/2014/main" id="{1156442A-284B-EDF4-7D4A-7AC2F9EA0F79}"/>
              </a:ext>
            </a:extLst>
          </xdr:cNvPr>
          <xdr:cNvGraphicFramePr/>
        </xdr:nvGraphicFramePr>
        <xdr:xfrm>
          <a:off x="7339012" y="6600825"/>
          <a:ext cx="4529138" cy="243840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44" name="Figura a mano libera: Forma 135" descr="Linea parentesi quadra">
            <a:extLst>
              <a:ext uri="{FF2B5EF4-FFF2-40B4-BE49-F238E27FC236}">
                <a16:creationId xmlns:a16="http://schemas.microsoft.com/office/drawing/2014/main" id="{2C0C1246-1E1F-F3FC-B4BF-E8621B03ABBD}"/>
              </a:ext>
            </a:extLst>
          </xdr:cNvPr>
          <xdr:cNvSpPr/>
        </xdr:nvSpPr>
        <xdr:spPr>
          <a:xfrm rot="5400000">
            <a:off x="10669794" y="8241638"/>
            <a:ext cx="181608" cy="180196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5" name="Figura a mano libera: Forma 136" descr="Linea parentesi quadra">
            <a:extLst>
              <a:ext uri="{FF2B5EF4-FFF2-40B4-BE49-F238E27FC236}">
                <a16:creationId xmlns:a16="http://schemas.microsoft.com/office/drawing/2014/main" id="{B7ABCFEE-928F-1F23-EC0C-2C2A5835FEDD}"/>
              </a:ext>
            </a:extLst>
          </xdr:cNvPr>
          <xdr:cNvSpPr/>
        </xdr:nvSpPr>
        <xdr:spPr>
          <a:xfrm rot="16200000" flipH="1">
            <a:off x="8482673" y="8252751"/>
            <a:ext cx="183793" cy="17789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6" name="Arco 45" descr="Linea parentesi quadra">
            <a:extLst>
              <a:ext uri="{FF2B5EF4-FFF2-40B4-BE49-F238E27FC236}">
                <a16:creationId xmlns:a16="http://schemas.microsoft.com/office/drawing/2014/main" id="{FEFC0DF6-604D-02EF-93A5-9AA0B93341C6}"/>
              </a:ext>
            </a:extLst>
          </xdr:cNvPr>
          <xdr:cNvSpPr/>
        </xdr:nvSpPr>
        <xdr:spPr>
          <a:xfrm>
            <a:off x="9148290"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Arco 46" descr="Linea parentesi quadra">
            <a:extLst>
              <a:ext uri="{FF2B5EF4-FFF2-40B4-BE49-F238E27FC236}">
                <a16:creationId xmlns:a16="http://schemas.microsoft.com/office/drawing/2014/main" id="{1C31F711-B253-4A1A-CFCB-BF2367A33E62}"/>
              </a:ext>
            </a:extLst>
          </xdr:cNvPr>
          <xdr:cNvSpPr/>
        </xdr:nvSpPr>
        <xdr:spPr>
          <a:xfrm flipH="1">
            <a:off x="9685465"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8" name="Passaggio" descr="Asse orizzontale">
            <a:extLst>
              <a:ext uri="{FF2B5EF4-FFF2-40B4-BE49-F238E27FC236}">
                <a16:creationId xmlns:a16="http://schemas.microsoft.com/office/drawing/2014/main" id="{2059D8D3-1EAA-198E-3839-9412EEBFD22E}"/>
              </a:ext>
            </a:extLst>
          </xdr:cNvPr>
          <xdr:cNvSpPr txBox="1"/>
        </xdr:nvSpPr>
        <xdr:spPr>
          <a:xfrm>
            <a:off x="8142378" y="9337507"/>
            <a:ext cx="3090912" cy="225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Asse orizzontale</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sp macro="" textlink="">
        <xdr:nvSpPr>
          <xdr:cNvPr id="49" name="Passaggio" descr="Asse verticale">
            <a:extLst>
              <a:ext uri="{FF2B5EF4-FFF2-40B4-BE49-F238E27FC236}">
                <a16:creationId xmlns:a16="http://schemas.microsoft.com/office/drawing/2014/main" id="{F5255404-15ED-54D4-5FD3-A11729364070}"/>
              </a:ext>
            </a:extLst>
          </xdr:cNvPr>
          <xdr:cNvSpPr txBox="1"/>
        </xdr:nvSpPr>
        <xdr:spPr>
          <a:xfrm>
            <a:off x="5989775" y="7718257"/>
            <a:ext cx="1224012" cy="196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Asse verticale</a:t>
            </a:r>
          </a:p>
        </xdr:txBody>
      </xdr:sp>
      <xdr:sp macro="" textlink="">
        <xdr:nvSpPr>
          <xdr:cNvPr id="50" name="Passaggio" descr="Asse dei valori">
            <a:extLst>
              <a:ext uri="{FF2B5EF4-FFF2-40B4-BE49-F238E27FC236}">
                <a16:creationId xmlns:a16="http://schemas.microsoft.com/office/drawing/2014/main" id="{9CCDB22F-DD95-1DBF-CC1D-3035F99FEF81}"/>
              </a:ext>
            </a:extLst>
          </xdr:cNvPr>
          <xdr:cNvSpPr txBox="1"/>
        </xdr:nvSpPr>
        <xdr:spPr>
          <a:xfrm>
            <a:off x="59897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(asse dei valori)</a:t>
            </a:r>
          </a:p>
        </xdr:txBody>
      </xdr:sp>
      <xdr:sp macro="" textlink="">
        <xdr:nvSpPr>
          <xdr:cNvPr id="51" name="Figura a mano libera: Forma 141" descr="Linea parentesi quadra">
            <a:extLst>
              <a:ext uri="{FF2B5EF4-FFF2-40B4-BE49-F238E27FC236}">
                <a16:creationId xmlns:a16="http://schemas.microsoft.com/office/drawing/2014/main" id="{2061921C-9054-AB11-2975-0EFD09600B17}"/>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2" name="Figura a mano libera: Forma 142" descr="Linea parentesi quadra">
            <a:extLst>
              <a:ext uri="{FF2B5EF4-FFF2-40B4-BE49-F238E27FC236}">
                <a16:creationId xmlns:a16="http://schemas.microsoft.com/office/drawing/2014/main" id="{4C9D6DC1-99F1-FFEF-5B80-33B3CA5EBB7F}"/>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3" name="Arco 52" descr="Linea parentesi quadra">
            <a:extLst>
              <a:ext uri="{FF2B5EF4-FFF2-40B4-BE49-F238E27FC236}">
                <a16:creationId xmlns:a16="http://schemas.microsoft.com/office/drawing/2014/main" id="{B50BFF18-BD98-9B07-6C6C-984B93876DE6}"/>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4" name="Arco 53" descr="Linea parentesi quadra">
            <a:extLst>
              <a:ext uri="{FF2B5EF4-FFF2-40B4-BE49-F238E27FC236}">
                <a16:creationId xmlns:a16="http://schemas.microsoft.com/office/drawing/2014/main" id="{D688696B-8FCB-98C0-94E7-2BF2D3A4D40B}"/>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6</xdr:col>
      <xdr:colOff>104775</xdr:colOff>
      <xdr:row>78</xdr:row>
      <xdr:rowOff>57149</xdr:rowOff>
    </xdr:from>
    <xdr:to>
      <xdr:col>8</xdr:col>
      <xdr:colOff>371475</xdr:colOff>
      <xdr:row>84</xdr:row>
      <xdr:rowOff>57150</xdr:rowOff>
    </xdr:to>
    <xdr:grpSp>
      <xdr:nvGrpSpPr>
        <xdr:cNvPr id="68" name="Dati dell'asse secondario" descr="Dati che supportano l'asse secondario riportato sopra">
          <a:extLst>
            <a:ext uri="{FF2B5EF4-FFF2-40B4-BE49-F238E27FC236}">
              <a16:creationId xmlns:a16="http://schemas.microsoft.com/office/drawing/2014/main" id="{28D92EF2-DC01-4268-B250-A72F0FEB121C}"/>
            </a:ext>
          </a:extLst>
        </xdr:cNvPr>
        <xdr:cNvGrpSpPr/>
      </xdr:nvGrpSpPr>
      <xdr:grpSpPr>
        <a:xfrm>
          <a:off x="13935075" y="15487649"/>
          <a:ext cx="1447800" cy="1143001"/>
          <a:chOff x="11627124" y="13830299"/>
          <a:chExt cx="1447800" cy="1143001"/>
        </a:xfrm>
      </xdr:grpSpPr>
      <xdr:sp macro="" textlink="">
        <xdr:nvSpPr>
          <xdr:cNvPr id="69" name="Figura a mano libera: Forma 159" descr="Linea parentesi quadra">
            <a:extLst>
              <a:ext uri="{FF2B5EF4-FFF2-40B4-BE49-F238E27FC236}">
                <a16:creationId xmlns:a16="http://schemas.microsoft.com/office/drawing/2014/main" id="{9500ABC7-FF3C-9492-E76B-569100FD6634}"/>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0" name="Figura a mano libera: Forma 160" descr="Linea parentesi quadra">
            <a:extLst>
              <a:ext uri="{FF2B5EF4-FFF2-40B4-BE49-F238E27FC236}">
                <a16:creationId xmlns:a16="http://schemas.microsoft.com/office/drawing/2014/main" id="{7BA90225-5520-0E8C-3C43-1D46A7F2F4C6}"/>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1" name="Arco 70" descr="Linea parentesi quadra">
            <a:extLst>
              <a:ext uri="{FF2B5EF4-FFF2-40B4-BE49-F238E27FC236}">
                <a16:creationId xmlns:a16="http://schemas.microsoft.com/office/drawing/2014/main" id="{DB2CB50F-8137-9D94-FF25-63661B3FFA3A}"/>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2" name="Arco 71" descr="Linea parentesi quadra">
            <a:extLst>
              <a:ext uri="{FF2B5EF4-FFF2-40B4-BE49-F238E27FC236}">
                <a16:creationId xmlns:a16="http://schemas.microsoft.com/office/drawing/2014/main" id="{842FE374-A458-AFB2-DE09-5FD2F16E71B1}"/>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3" name="Passaggio" descr="Dati che supportano l'asse secondario riportato sopra">
            <a:extLst>
              <a:ext uri="{FF2B5EF4-FFF2-40B4-BE49-F238E27FC236}">
                <a16:creationId xmlns:a16="http://schemas.microsoft.com/office/drawing/2014/main" id="{084C92C7-89F4-3FB7-B228-C0FC8C7BAA66}"/>
              </a:ext>
            </a:extLst>
          </xdr:cNvPr>
          <xdr:cNvSpPr txBox="1"/>
        </xdr:nvSpPr>
        <xdr:spPr>
          <a:xfrm>
            <a:off x="11849099" y="13928556"/>
            <a:ext cx="1225825" cy="104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Dati che supportano l'asse secondario riportato sopra</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grpSp>
    <xdr:clientData/>
  </xdr:twoCellAnchor>
  <xdr:twoCellAnchor editAs="oneCell">
    <xdr:from>
      <xdr:col>2</xdr:col>
      <xdr:colOff>724557</xdr:colOff>
      <xdr:row>85</xdr:row>
      <xdr:rowOff>0</xdr:rowOff>
    </xdr:from>
    <xdr:to>
      <xdr:col>4</xdr:col>
      <xdr:colOff>1228723</xdr:colOff>
      <xdr:row>93</xdr:row>
      <xdr:rowOff>76200</xdr:rowOff>
    </xdr:to>
    <xdr:grpSp>
      <xdr:nvGrpSpPr>
        <xdr:cNvPr id="74" name="CREDITO EXTRA" descr="CREDITO EXTRA: Prova a creare un grafico combinato. Seleziona i dati soprastanti e quindi fai clic su Inserisci &gt; Grafici consigliati. Nella parte superiore fai clic sulla scheda Tutti i grafici e quindi fai clic su Combinati nella parte inferiore. A destra seleziona la casella di controllo Asse secondario per Vendite di alimentari">
          <a:extLst>
            <a:ext uri="{FF2B5EF4-FFF2-40B4-BE49-F238E27FC236}">
              <a16:creationId xmlns:a16="http://schemas.microsoft.com/office/drawing/2014/main" id="{F12B9CE1-BFDE-4AF3-8A9C-B81CF5345AA6}"/>
            </a:ext>
          </a:extLst>
        </xdr:cNvPr>
        <xdr:cNvGrpSpPr/>
      </xdr:nvGrpSpPr>
      <xdr:grpSpPr>
        <a:xfrm>
          <a:off x="8277882" y="16764000"/>
          <a:ext cx="3361666" cy="1600200"/>
          <a:chOff x="7096125" y="15201900"/>
          <a:chExt cx="3362405" cy="1600200"/>
        </a:xfrm>
      </xdr:grpSpPr>
      <xdr:sp macro="" textlink="">
        <xdr:nvSpPr>
          <xdr:cNvPr id="75" name="Passaggio" descr="CREDITO EXTRA&#10;Prova a creare un grafico combinato. Seleziona i dati soprastanti e quindi fai clic su Inserisci &gt; Grafici consigliati. Nella parte superiore fai clic sulla scheda Tutti i grafici e quindi fai clic su Combinato nella parte inferiore. A destra seleziona la casella di controllo Asse secondario per Vendite di alimentari">
            <a:extLst>
              <a:ext uri="{FF2B5EF4-FFF2-40B4-BE49-F238E27FC236}">
                <a16:creationId xmlns:a16="http://schemas.microsoft.com/office/drawing/2014/main" id="{0C55EAF9-F5FE-4B52-EF3B-FAD7C60F14DB}"/>
              </a:ext>
            </a:extLst>
          </xdr:cNvPr>
          <xdr:cNvSpPr txBox="1"/>
        </xdr:nvSpPr>
        <xdr:spPr>
          <a:xfrm>
            <a:off x="7455705" y="15201900"/>
            <a:ext cx="3002825"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CREDITO EXTRA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Prova a creare un grafico</a:t>
            </a:r>
            <a:r>
              <a:rPr lang="it" sz="1100" kern="0" baseline="0">
                <a:solidFill>
                  <a:schemeClr val="bg2">
                    <a:lumMod val="25000"/>
                  </a:schemeClr>
                </a:solidFill>
                <a:ea typeface="Segoe UI" pitchFamily="34" charset="0"/>
                <a:cs typeface="Segoe UI Light" panose="020B0502040204020203" pitchFamily="34" charset="0"/>
              </a:rPr>
              <a:t> combinato. Seleziona i dati soprastanti e quindi fai clic su </a:t>
            </a:r>
            <a:r>
              <a:rPr lang="it" sz="1100" b="1" kern="0" baseline="0">
                <a:solidFill>
                  <a:schemeClr val="bg2">
                    <a:lumMod val="25000"/>
                  </a:schemeClr>
                </a:solidFill>
                <a:ea typeface="Segoe UI" pitchFamily="34" charset="0"/>
                <a:cs typeface="Segoe UI Light" panose="020B0502040204020203" pitchFamily="34" charset="0"/>
              </a:rPr>
              <a:t>Inserisci</a:t>
            </a:r>
            <a:r>
              <a:rPr lang="it" sz="1100" kern="0" baseline="0">
                <a:solidFill>
                  <a:schemeClr val="bg2">
                    <a:lumMod val="25000"/>
                  </a:schemeClr>
                </a:solidFill>
                <a:ea typeface="Segoe UI" pitchFamily="34" charset="0"/>
                <a:cs typeface="Segoe UI Light" panose="020B0502040204020203" pitchFamily="34" charset="0"/>
              </a:rPr>
              <a:t> &gt; </a:t>
            </a:r>
            <a:r>
              <a:rPr lang="it" sz="1100" b="1" kern="0" baseline="0">
                <a:solidFill>
                  <a:schemeClr val="bg2">
                    <a:lumMod val="25000"/>
                  </a:schemeClr>
                </a:solidFill>
                <a:ea typeface="Segoe UI" pitchFamily="34" charset="0"/>
                <a:cs typeface="Segoe UI Light" panose="020B0502040204020203" pitchFamily="34" charset="0"/>
              </a:rPr>
              <a:t>Grafici consigliati</a:t>
            </a:r>
            <a:r>
              <a:rPr lang="it" sz="1100" kern="0" baseline="0">
                <a:solidFill>
                  <a:schemeClr val="bg2">
                    <a:lumMod val="25000"/>
                  </a:schemeClr>
                </a:solidFill>
                <a:ea typeface="Segoe UI" pitchFamily="34" charset="0"/>
                <a:cs typeface="Segoe UI Light" panose="020B0502040204020203" pitchFamily="34" charset="0"/>
              </a:rPr>
              <a:t>. Nella parte superiore fai clic sulla scheda </a:t>
            </a:r>
            <a:r>
              <a:rPr lang="it" sz="1100" b="1" kern="0" baseline="0">
                <a:solidFill>
                  <a:schemeClr val="bg2">
                    <a:lumMod val="25000"/>
                  </a:schemeClr>
                </a:solidFill>
                <a:ea typeface="Segoe UI" pitchFamily="34" charset="0"/>
                <a:cs typeface="Segoe UI Light" panose="020B0502040204020203" pitchFamily="34" charset="0"/>
              </a:rPr>
              <a:t>Tutti i grafici</a:t>
            </a:r>
            <a:r>
              <a:rPr lang="it" sz="1100" kern="0" baseline="0">
                <a:solidFill>
                  <a:schemeClr val="bg2">
                    <a:lumMod val="25000"/>
                  </a:schemeClr>
                </a:solidFill>
                <a:ea typeface="Segoe UI" pitchFamily="34" charset="0"/>
                <a:cs typeface="Segoe UI Light" panose="020B0502040204020203" pitchFamily="34" charset="0"/>
              </a:rPr>
              <a:t> </a:t>
            </a:r>
            <a:r>
              <a:rPr lang="it" sz="1100" b="0" kern="0" baseline="0">
                <a:solidFill>
                  <a:schemeClr val="bg2">
                    <a:lumMod val="25000"/>
                  </a:schemeClr>
                </a:solidFill>
                <a:ea typeface="Segoe UI" pitchFamily="34" charset="0"/>
                <a:cs typeface="Segoe UI Light" panose="020B0502040204020203" pitchFamily="34" charset="0"/>
              </a:rPr>
              <a:t>e quindi fai clic su </a:t>
            </a:r>
            <a:r>
              <a:rPr lang="it" sz="1100" b="1" kern="0" baseline="0">
                <a:solidFill>
                  <a:schemeClr val="bg2">
                    <a:lumMod val="25000"/>
                  </a:schemeClr>
                </a:solidFill>
                <a:ea typeface="Segoe UI" pitchFamily="34" charset="0"/>
                <a:cs typeface="Segoe UI Light" panose="020B0502040204020203" pitchFamily="34" charset="0"/>
              </a:rPr>
              <a:t>Combinato</a:t>
            </a:r>
            <a:r>
              <a:rPr lang="it" sz="1100" kern="0" baseline="0">
                <a:solidFill>
                  <a:schemeClr val="bg2">
                    <a:lumMod val="25000"/>
                  </a:schemeClr>
                </a:solidFill>
                <a:ea typeface="Segoe UI" pitchFamily="34" charset="0"/>
                <a:cs typeface="Segoe UI Light" panose="020B0502040204020203" pitchFamily="34" charset="0"/>
              </a:rPr>
              <a:t> nella parte inferiore. A destra seleziona la casella di controllo Asse secondario per </a:t>
            </a:r>
            <a:r>
              <a:rPr lang="it" sz="1100" b="1" kern="0" baseline="0">
                <a:solidFill>
                  <a:schemeClr val="bg2">
                    <a:lumMod val="25000"/>
                  </a:schemeClr>
                </a:solidFill>
                <a:ea typeface="Segoe UI" pitchFamily="34" charset="0"/>
                <a:cs typeface="Segoe UI Light" panose="020B0502040204020203" pitchFamily="34" charset="0"/>
              </a:rPr>
              <a:t>Vendite di alimentari</a:t>
            </a:r>
            <a:r>
              <a:rPr lang="it"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76" name="Elemento grafico 263" descr="Coccarda">
            <a:extLst>
              <a:ext uri="{FF2B5EF4-FFF2-40B4-BE49-F238E27FC236}">
                <a16:creationId xmlns:a16="http://schemas.microsoft.com/office/drawing/2014/main" id="{596C70A9-1B49-5DD4-8C44-860BCB4B58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twoCellAnchor>
    <xdr:from>
      <xdr:col>1</xdr:col>
      <xdr:colOff>3419475</xdr:colOff>
      <xdr:row>29</xdr:row>
      <xdr:rowOff>68580</xdr:rowOff>
    </xdr:from>
    <xdr:to>
      <xdr:col>1</xdr:col>
      <xdr:colOff>3792855</xdr:colOff>
      <xdr:row>31</xdr:row>
      <xdr:rowOff>68580</xdr:rowOff>
    </xdr:to>
    <xdr:sp macro="" textlink="">
      <xdr:nvSpPr>
        <xdr:cNvPr id="77" name="Freccia in su 76">
          <a:hlinkClick xmlns:r="http://schemas.openxmlformats.org/officeDocument/2006/relationships" r:id="rId7"/>
          <a:extLst>
            <a:ext uri="{FF2B5EF4-FFF2-40B4-BE49-F238E27FC236}">
              <a16:creationId xmlns:a16="http://schemas.microsoft.com/office/drawing/2014/main" id="{5232D095-021E-4E35-BFD2-7CC1D46BB2F3}"/>
            </a:ext>
          </a:extLst>
        </xdr:cNvPr>
        <xdr:cNvSpPr/>
      </xdr:nvSpPr>
      <xdr:spPr>
        <a:xfrm>
          <a:off x="4288155" y="4069080"/>
          <a:ext cx="373380" cy="381000"/>
        </a:xfrm>
        <a:prstGeom prst="upArrow">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220980</xdr:colOff>
      <xdr:row>32</xdr:row>
      <xdr:rowOff>60960</xdr:rowOff>
    </xdr:from>
    <xdr:to>
      <xdr:col>2</xdr:col>
      <xdr:colOff>706626</xdr:colOff>
      <xdr:row>34</xdr:row>
      <xdr:rowOff>155448</xdr:rowOff>
    </xdr:to>
    <xdr:pic>
      <xdr:nvPicPr>
        <xdr:cNvPr id="79" name="Elemento grafico 263" descr="Coccarda">
          <a:extLst>
            <a:ext uri="{FF2B5EF4-FFF2-40B4-BE49-F238E27FC236}">
              <a16:creationId xmlns:a16="http://schemas.microsoft.com/office/drawing/2014/main" id="{19F99D4D-8454-48E8-9797-2ED872CAD300}"/>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985760" y="4632960"/>
          <a:ext cx="485646" cy="475488"/>
        </a:xfrm>
        <a:prstGeom prst="rect">
          <a:avLst/>
        </a:prstGeom>
      </xdr:spPr>
    </xdr:pic>
    <xdr:clientData/>
  </xdr:twoCellAnchor>
  <xdr:twoCellAnchor>
    <xdr:from>
      <xdr:col>2</xdr:col>
      <xdr:colOff>0</xdr:colOff>
      <xdr:row>11</xdr:row>
      <xdr:rowOff>361950</xdr:rowOff>
    </xdr:from>
    <xdr:to>
      <xdr:col>4</xdr:col>
      <xdr:colOff>1287780</xdr:colOff>
      <xdr:row>24</xdr:row>
      <xdr:rowOff>57150</xdr:rowOff>
    </xdr:to>
    <xdr:graphicFrame macro="">
      <xdr:nvGraphicFramePr>
        <xdr:cNvPr id="80" name="Grafico 79">
          <a:extLst>
            <a:ext uri="{FF2B5EF4-FFF2-40B4-BE49-F238E27FC236}">
              <a16:creationId xmlns:a16="http://schemas.microsoft.com/office/drawing/2014/main" id="{C75270E4-6B04-4DD2-A640-6026D12C6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2857500</xdr:colOff>
      <xdr:row>0</xdr:row>
      <xdr:rowOff>64770</xdr:rowOff>
    </xdr:from>
    <xdr:to>
      <xdr:col>1</xdr:col>
      <xdr:colOff>6454140</xdr:colOff>
      <xdr:row>11</xdr:row>
      <xdr:rowOff>53340</xdr:rowOff>
    </xdr:to>
    <xdr:graphicFrame macro="">
      <xdr:nvGraphicFramePr>
        <xdr:cNvPr id="98" name="Grafico 97">
          <a:extLst>
            <a:ext uri="{FF2B5EF4-FFF2-40B4-BE49-F238E27FC236}">
              <a16:creationId xmlns:a16="http://schemas.microsoft.com/office/drawing/2014/main" id="{AD9B94C0-8CEF-D334-A7E3-D5904C9160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0</xdr:row>
      <xdr:rowOff>0</xdr:rowOff>
    </xdr:from>
    <xdr:to>
      <xdr:col>1</xdr:col>
      <xdr:colOff>2788920</xdr:colOff>
      <xdr:row>11</xdr:row>
      <xdr:rowOff>7620</xdr:rowOff>
    </xdr:to>
    <xdr:graphicFrame macro="">
      <xdr:nvGraphicFramePr>
        <xdr:cNvPr id="55" name="Grafico 54">
          <a:extLst>
            <a:ext uri="{FF2B5EF4-FFF2-40B4-BE49-F238E27FC236}">
              <a16:creationId xmlns:a16="http://schemas.microsoft.com/office/drawing/2014/main" id="{7ECCA6FC-5C3C-16A6-313B-E70B28170E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121920</xdr:colOff>
      <xdr:row>1</xdr:row>
      <xdr:rowOff>45720</xdr:rowOff>
    </xdr:from>
    <xdr:to>
      <xdr:col>1</xdr:col>
      <xdr:colOff>2682240</xdr:colOff>
      <xdr:row>10</xdr:row>
      <xdr:rowOff>114300</xdr:rowOff>
    </xdr:to>
    <xdr:cxnSp macro="">
      <xdr:nvCxnSpPr>
        <xdr:cNvPr id="58" name="Connettore diritto 57">
          <a:extLst>
            <a:ext uri="{FF2B5EF4-FFF2-40B4-BE49-F238E27FC236}">
              <a16:creationId xmlns:a16="http://schemas.microsoft.com/office/drawing/2014/main" id="{F907DB1D-D9DA-2EC7-ED4D-5EE9EFBB207E}"/>
            </a:ext>
          </a:extLst>
        </xdr:cNvPr>
        <xdr:cNvCxnSpPr/>
      </xdr:nvCxnSpPr>
      <xdr:spPr>
        <a:xfrm flipV="1">
          <a:off x="121920" y="236220"/>
          <a:ext cx="3429000" cy="178308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0</xdr:row>
      <xdr:rowOff>160020</xdr:rowOff>
    </xdr:from>
    <xdr:to>
      <xdr:col>1</xdr:col>
      <xdr:colOff>2575560</xdr:colOff>
      <xdr:row>11</xdr:row>
      <xdr:rowOff>0</xdr:rowOff>
    </xdr:to>
    <xdr:cxnSp macro="">
      <xdr:nvCxnSpPr>
        <xdr:cNvPr id="60" name="Connettore diritto 59">
          <a:extLst>
            <a:ext uri="{FF2B5EF4-FFF2-40B4-BE49-F238E27FC236}">
              <a16:creationId xmlns:a16="http://schemas.microsoft.com/office/drawing/2014/main" id="{6F6305B9-77D5-52B8-DC20-52F5B0CA6159}"/>
            </a:ext>
          </a:extLst>
        </xdr:cNvPr>
        <xdr:cNvCxnSpPr/>
      </xdr:nvCxnSpPr>
      <xdr:spPr>
        <a:xfrm>
          <a:off x="114300" y="160020"/>
          <a:ext cx="3329940" cy="19354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586740</xdr:colOff>
      <xdr:row>75</xdr:row>
      <xdr:rowOff>133350</xdr:rowOff>
    </xdr:from>
    <xdr:to>
      <xdr:col>1</xdr:col>
      <xdr:colOff>5798820</xdr:colOff>
      <xdr:row>94</xdr:row>
      <xdr:rowOff>160020</xdr:rowOff>
    </xdr:to>
    <xdr:graphicFrame macro="">
      <xdr:nvGraphicFramePr>
        <xdr:cNvPr id="62" name="Grafico 61">
          <a:extLst>
            <a:ext uri="{FF2B5EF4-FFF2-40B4-BE49-F238E27FC236}">
              <a16:creationId xmlns:a16="http://schemas.microsoft.com/office/drawing/2014/main" id="{C2428D14-CC4C-2F5C-F158-10556485B9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0.01412</cdr:x>
      <cdr:y>0.02438</cdr:y>
    </cdr:from>
    <cdr:to>
      <cdr:x>0.93997</cdr:x>
      <cdr:y>0.95308</cdr:y>
    </cdr:to>
    <cdr:cxnSp macro="">
      <cdr:nvCxnSpPr>
        <cdr:cNvPr id="2" name="Connettore diritto 1">
          <a:extLst xmlns:a="http://schemas.openxmlformats.org/drawingml/2006/main">
            <a:ext uri="{FF2B5EF4-FFF2-40B4-BE49-F238E27FC236}">
              <a16:creationId xmlns:a16="http://schemas.microsoft.com/office/drawing/2014/main" id="{6F6305B9-77D5-52B8-DC20-52F5B0CA6159}"/>
            </a:ext>
          </a:extLst>
        </cdr:cNvPr>
        <cdr:cNvCxnSpPr/>
      </cdr:nvCxnSpPr>
      <cdr:spPr>
        <a:xfrm xmlns:a="http://schemas.openxmlformats.org/drawingml/2006/main">
          <a:off x="50800" y="50800"/>
          <a:ext cx="3329940" cy="193548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0.01412</cdr:x>
      <cdr:y>0.02438</cdr:y>
    </cdr:from>
    <cdr:to>
      <cdr:x>0.96751</cdr:x>
      <cdr:y>0.87995</cdr:y>
    </cdr:to>
    <cdr:cxnSp macro="">
      <cdr:nvCxnSpPr>
        <cdr:cNvPr id="3" name="Connettore diritto 2">
          <a:extLst xmlns:a="http://schemas.openxmlformats.org/drawingml/2006/main">
            <a:ext uri="{FF2B5EF4-FFF2-40B4-BE49-F238E27FC236}">
              <a16:creationId xmlns:a16="http://schemas.microsoft.com/office/drawing/2014/main" id="{F907DB1D-D9DA-2EC7-ED4D-5EE9EFBB207E}"/>
            </a:ext>
          </a:extLst>
        </cdr:cNvPr>
        <cdr:cNvCxnSpPr/>
      </cdr:nvCxnSpPr>
      <cdr:spPr>
        <a:xfrm xmlns:a="http://schemas.openxmlformats.org/drawingml/2006/main" flipV="1">
          <a:off x="50800" y="50800"/>
          <a:ext cx="3429000" cy="1783080"/>
        </a:xfrm>
        <a:prstGeom xmlns:a="http://schemas.openxmlformats.org/drawingml/2006/main" prst="line">
          <a:avLst/>
        </a:prstGeom>
        <a:ln xmlns:a="http://schemas.openxmlformats.org/drawingml/2006/main" w="12700"/>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151755</xdr:colOff>
      <xdr:row>22</xdr:row>
      <xdr:rowOff>17144</xdr:rowOff>
    </xdr:to>
    <xdr:grpSp>
      <xdr:nvGrpSpPr>
        <xdr:cNvPr id="2" name="Creare rapidamente grafici sparkline" descr="Creare rapidamente grafici sparkline Supponiamo di voler visualizzare linee di tendenza a destra dei dati per mostrare l'andamento degli importi nel corso dei tre mesi. Non è necessario creare 8 piccoli grafici a linee. Ciò che ti serve sono i grafici sparkline. Fai clic su una cella all'interno dei dati a destra, quindi premi CTRL e la lettera Q. Nel riquadro che viene visualizzato fai clic su Grafici sparkline e quindi sul pulsante Linea. A destra della colonna Dicembre vengono inseriti i grafici sparkline. Ogni linea rappresenta i dati per la riga corrispondente e mostra se gli importi sono aumentati o diminuiti. Per cancellare i grafici sparkline, fai clic e trascina per selezionarli. Nella parte superiore della finestra viene visualizzata la scheda Progettazione - Strumenti grafici sparkline. Passa a quella scheda e fai clic sul pulsante Cancella">
          <a:extLst>
            <a:ext uri="{FF2B5EF4-FFF2-40B4-BE49-F238E27FC236}">
              <a16:creationId xmlns:a16="http://schemas.microsoft.com/office/drawing/2014/main" id="{330E25E0-9C22-4C77-B08F-9221FE39256F}"/>
            </a:ext>
          </a:extLst>
        </xdr:cNvPr>
        <xdr:cNvGrpSpPr/>
      </xdr:nvGrpSpPr>
      <xdr:grpSpPr>
        <a:xfrm>
          <a:off x="0" y="190500"/>
          <a:ext cx="6857355" cy="4017644"/>
          <a:chOff x="390525" y="9801225"/>
          <a:chExt cx="5695950" cy="3790949"/>
        </a:xfrm>
      </xdr:grpSpPr>
      <xdr:sp macro="" textlink="">
        <xdr:nvSpPr>
          <xdr:cNvPr id="3" name="Rettangolo 2" descr="Sfondo">
            <a:extLst>
              <a:ext uri="{FF2B5EF4-FFF2-40B4-BE49-F238E27FC236}">
                <a16:creationId xmlns:a16="http://schemas.microsoft.com/office/drawing/2014/main" id="{9D3D34DD-B3DD-CB65-F3AF-A91A9360F17D}"/>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saggio" descr="Creare rapidamente grafici sparkline">
            <a:extLst>
              <a:ext uri="{FF2B5EF4-FFF2-40B4-BE49-F238E27FC236}">
                <a16:creationId xmlns:a16="http://schemas.microsoft.com/office/drawing/2014/main" id="{1ECCE429-97FD-3157-F2CE-76FBE8692CF3}"/>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Creare rapidamente grafici sparkline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nettore diritto 4" descr="Linea decorativa">
            <a:extLst>
              <a:ext uri="{FF2B5EF4-FFF2-40B4-BE49-F238E27FC236}">
                <a16:creationId xmlns:a16="http://schemas.microsoft.com/office/drawing/2014/main" id="{3297B571-B3EA-C103-707E-BC47CAF833F4}"/>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Connettore diritto 5" descr="Linea decorativa">
            <a:extLst>
              <a:ext uri="{FF2B5EF4-FFF2-40B4-BE49-F238E27FC236}">
                <a16:creationId xmlns:a16="http://schemas.microsoft.com/office/drawing/2014/main" id="{8CF2108A-A276-97BC-48E4-558108BB837F}"/>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Passaggio" descr="Supponiamo di voler visualizzare linee di tendenza a destra dei dati per mostrare l'andamento degli importi nel corso dei tre mesi. Non è necessario creare 8 piccoli grafici a linee. Ciò che ti serve sono i grafici sparkline">
            <a:extLst>
              <a:ext uri="{FF2B5EF4-FFF2-40B4-BE49-F238E27FC236}">
                <a16:creationId xmlns:a16="http://schemas.microsoft.com/office/drawing/2014/main" id="{2FCACE92-B6B0-0509-695C-2D593367A5D6}"/>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Supponiamo di voler visualizzare linee di tendenza a destra dei dati per mostrare l'andamento degli importi nel corso dei tre mesi. Non è necessario creare 8 piccoli grafici a linee. Ciò che ti serve sono i grafici sparkline.</a:t>
            </a:r>
          </a:p>
        </xdr:txBody>
      </xdr:sp>
      <xdr:sp macro="" textlink="">
        <xdr:nvSpPr>
          <xdr:cNvPr id="8" name="Passaggio" descr="A destra della colonna Dicembre vengono inseriti i grafici sparkline. Ogni linea rappresenta i dati per la riga corrispondente e mostra se gli importi sono aumentati o diminuiti">
            <a:extLst>
              <a:ext uri="{FF2B5EF4-FFF2-40B4-BE49-F238E27FC236}">
                <a16:creationId xmlns:a16="http://schemas.microsoft.com/office/drawing/2014/main" id="{1B8D6F1F-0038-ADB7-1DCB-337C174AC35E}"/>
              </a:ext>
            </a:extLst>
          </xdr:cNvPr>
          <xdr:cNvSpPr txBox="1"/>
        </xdr:nvSpPr>
        <xdr:spPr>
          <a:xfrm>
            <a:off x="1029307" y="12116911"/>
            <a:ext cx="486882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A destra della colonna </a:t>
            </a:r>
            <a:r>
              <a:rPr lang="it" sz="1100" b="1">
                <a:solidFill>
                  <a:schemeClr val="tx1">
                    <a:lumMod val="75000"/>
                    <a:lumOff val="25000"/>
                  </a:schemeClr>
                </a:solidFill>
                <a:latin typeface="Segoe UI" panose="020B0502040204020203" pitchFamily="34" charset="0"/>
                <a:cs typeface="Segoe UI" panose="020B0502040204020203" pitchFamily="34" charset="0"/>
              </a:rPr>
              <a:t>Dic</a:t>
            </a:r>
            <a:r>
              <a:rPr lang="it" sz="1100">
                <a:solidFill>
                  <a:schemeClr val="tx1">
                    <a:lumMod val="75000"/>
                    <a:lumOff val="25000"/>
                  </a:schemeClr>
                </a:solidFill>
                <a:latin typeface="Segoe UI" panose="020B0502040204020203" pitchFamily="34" charset="0"/>
                <a:cs typeface="Segoe UI" panose="020B0502040204020203" pitchFamily="34" charset="0"/>
              </a:rPr>
              <a:t> vengono inseriti i grafici sparkline. Ogni linea rappresenta i dati per la riga corrispondente e mostra se gli importi sono aumentati o diminuiti.</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9" name="Ovale 8" descr="3">
            <a:extLst>
              <a:ext uri="{FF2B5EF4-FFF2-40B4-BE49-F238E27FC236}">
                <a16:creationId xmlns:a16="http://schemas.microsoft.com/office/drawing/2014/main" id="{59399D26-5AD5-6FB5-8CFF-D5F0151B8B54}"/>
              </a:ext>
            </a:extLst>
          </xdr:cNvPr>
          <xdr:cNvSpPr/>
        </xdr:nvSpPr>
        <xdr:spPr>
          <a:xfrm>
            <a:off x="622274" y="12074413"/>
            <a:ext cx="344936" cy="4068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10" name="Passaggio" descr="Per cancellare i grafici sparkline, fai clic e trascina per selezionarli. Nella parte superiore della finestra viene visualizzata la scheda Progettazione - Strumenti grafici sparkline. Passa a quella scheda e fai clic sul pulsante Cancella">
            <a:extLst>
              <a:ext uri="{FF2B5EF4-FFF2-40B4-BE49-F238E27FC236}">
                <a16:creationId xmlns:a16="http://schemas.microsoft.com/office/drawing/2014/main" id="{DB09C55E-EE0F-46A3-2F7E-B7CBD5AA4404}"/>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Per cancellare i grafici sparkline, fai clic e trascina per selezionarli. Nella parte superiore della finestra viene visualizzata la scheda </a:t>
            </a:r>
            <a:r>
              <a:rPr lang="it" sz="1100" b="1">
                <a:solidFill>
                  <a:schemeClr val="tx1">
                    <a:lumMod val="75000"/>
                    <a:lumOff val="25000"/>
                  </a:schemeClr>
                </a:solidFill>
                <a:latin typeface="Segoe UI" panose="020B0502040204020203" pitchFamily="34" charset="0"/>
                <a:cs typeface="Segoe UI" panose="020B0502040204020203" pitchFamily="34" charset="0"/>
              </a:rPr>
              <a:t>Progettazione - Strumenti grafici sparkline</a:t>
            </a:r>
            <a:r>
              <a:rPr lang="it" sz="1100">
                <a:solidFill>
                  <a:schemeClr val="tx1">
                    <a:lumMod val="75000"/>
                    <a:lumOff val="25000"/>
                  </a:schemeClr>
                </a:solidFill>
                <a:latin typeface="Segoe UI" panose="020B0502040204020203" pitchFamily="34" charset="0"/>
                <a:cs typeface="Segoe UI" panose="020B0502040204020203" pitchFamily="34" charset="0"/>
              </a:rPr>
              <a:t>. Passa a quella scheda e fai clic sul pulsante </a:t>
            </a:r>
            <a:r>
              <a:rPr lang="it" sz="1100" b="1">
                <a:solidFill>
                  <a:schemeClr val="tx1">
                    <a:lumMod val="75000"/>
                    <a:lumOff val="25000"/>
                  </a:schemeClr>
                </a:solidFill>
                <a:latin typeface="Segoe UI" panose="020B0502040204020203" pitchFamily="34" charset="0"/>
                <a:cs typeface="Segoe UI" panose="020B0502040204020203" pitchFamily="34" charset="0"/>
              </a:rPr>
              <a:t>Cancella</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1" name="Ovale 10" descr="4">
            <a:extLst>
              <a:ext uri="{FF2B5EF4-FFF2-40B4-BE49-F238E27FC236}">
                <a16:creationId xmlns:a16="http://schemas.microsoft.com/office/drawing/2014/main" id="{356F85E2-F100-52D1-AFEA-59B184FCDA29}"/>
              </a:ext>
            </a:extLst>
          </xdr:cNvPr>
          <xdr:cNvSpPr/>
        </xdr:nvSpPr>
        <xdr:spPr>
          <a:xfrm>
            <a:off x="622274" y="12577325"/>
            <a:ext cx="344936" cy="4068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12" name="Passaggio" descr="Nel riquadro che viene visualizzato fai clic su Grafici sparkline e quindi sul pulsante Linea">
            <a:extLst>
              <a:ext uri="{FF2B5EF4-FFF2-40B4-BE49-F238E27FC236}">
                <a16:creationId xmlns:a16="http://schemas.microsoft.com/office/drawing/2014/main" id="{53F40A81-A03A-E6EE-1064-33AA300A46D7}"/>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Nel riquadro che viene visualizzato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Grafici sparkline</a:t>
            </a:r>
            <a:r>
              <a:rPr lang="it" sz="1100">
                <a:solidFill>
                  <a:schemeClr val="tx1">
                    <a:lumMod val="75000"/>
                    <a:lumOff val="25000"/>
                  </a:schemeClr>
                </a:solidFill>
                <a:latin typeface="Segoe UI" panose="020B0502040204020203" pitchFamily="34" charset="0"/>
                <a:cs typeface="Segoe UI" panose="020B0502040204020203" pitchFamily="34" charset="0"/>
              </a:rPr>
              <a:t> e quindi sul pulsante </a:t>
            </a:r>
            <a:r>
              <a:rPr lang="it" sz="1100" b="1">
                <a:solidFill>
                  <a:schemeClr val="tx1">
                    <a:lumMod val="75000"/>
                    <a:lumOff val="25000"/>
                  </a:schemeClr>
                </a:solidFill>
                <a:latin typeface="Segoe UI" panose="020B0502040204020203" pitchFamily="34" charset="0"/>
                <a:cs typeface="Segoe UI" panose="020B0502040204020203" pitchFamily="34" charset="0"/>
              </a:rPr>
              <a:t>Linea</a:t>
            </a:r>
            <a:r>
              <a:rPr lang="it" sz="1100">
                <a:solidFill>
                  <a:schemeClr val="tx1">
                    <a:lumMod val="75000"/>
                    <a:lumOff val="25000"/>
                  </a:schemeClr>
                </a:solidFill>
                <a:latin typeface="Segoe UI" panose="020B0502040204020203" pitchFamily="34" charset="0"/>
                <a:cs typeface="Segoe UI" panose="020B0502040204020203" pitchFamily="34" charset="0"/>
              </a:rPr>
              <a:t>.</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3" name="Ovale 12" descr="2">
            <a:extLst>
              <a:ext uri="{FF2B5EF4-FFF2-40B4-BE49-F238E27FC236}">
                <a16:creationId xmlns:a16="http://schemas.microsoft.com/office/drawing/2014/main" id="{1C4063E0-BF9D-9349-D348-33B75AC7A7E6}"/>
              </a:ext>
            </a:extLst>
          </xdr:cNvPr>
          <xdr:cNvSpPr/>
        </xdr:nvSpPr>
        <xdr:spPr>
          <a:xfrm>
            <a:off x="622274" y="11614871"/>
            <a:ext cx="344936" cy="4068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14" name="Passaggio" descr="Fai clic su una cella all'interno dei dati a destra, quindi premi CTRL e la lettera Q">
            <a:extLst>
              <a:ext uri="{FF2B5EF4-FFF2-40B4-BE49-F238E27FC236}">
                <a16:creationId xmlns:a16="http://schemas.microsoft.com/office/drawing/2014/main" id="{817CCF7E-B9F0-F2EC-A28A-32AF409F4857}"/>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Fai clic su una cella all'interno dei dati a destra e premi</a:t>
            </a:r>
          </a:p>
        </xdr:txBody>
      </xdr:sp>
      <xdr:sp macro="" textlink="">
        <xdr:nvSpPr>
          <xdr:cNvPr id="15" name="Ovale 14" descr="1">
            <a:extLst>
              <a:ext uri="{FF2B5EF4-FFF2-40B4-BE49-F238E27FC236}">
                <a16:creationId xmlns:a16="http://schemas.microsoft.com/office/drawing/2014/main" id="{77B3B676-DBDB-8DC2-EA78-C2E71964FD51}"/>
              </a:ext>
            </a:extLst>
          </xdr:cNvPr>
          <xdr:cNvSpPr/>
        </xdr:nvSpPr>
        <xdr:spPr>
          <a:xfrm>
            <a:off x="622274" y="11132854"/>
            <a:ext cx="344936" cy="4068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16" name="Rettangolo: Angoli arrotondati 118" descr="Tasto CTRL">
            <a:extLst>
              <a:ext uri="{FF2B5EF4-FFF2-40B4-BE49-F238E27FC236}">
                <a16:creationId xmlns:a16="http://schemas.microsoft.com/office/drawing/2014/main" id="{8041EF13-CD60-B80D-094A-440F22FEE4EE}"/>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7" name="Rettangolo: Angoli arrotondati 119" descr="Tasto Q">
            <a:extLst>
              <a:ext uri="{FF2B5EF4-FFF2-40B4-BE49-F238E27FC236}">
                <a16:creationId xmlns:a16="http://schemas.microsoft.com/office/drawing/2014/main" id="{107538ED-A6F8-8AD0-404C-272E3BEBAA43}"/>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xdr:from>
      <xdr:col>1</xdr:col>
      <xdr:colOff>426720</xdr:colOff>
      <xdr:row>25</xdr:row>
      <xdr:rowOff>0</xdr:rowOff>
    </xdr:from>
    <xdr:to>
      <xdr:col>4</xdr:col>
      <xdr:colOff>114300</xdr:colOff>
      <xdr:row>32</xdr:row>
      <xdr:rowOff>38100</xdr:rowOff>
    </xdr:to>
    <xdr:sp macro="" textlink="">
      <xdr:nvSpPr>
        <xdr:cNvPr id="19" name="Callout: freccia a incrocio 18">
          <a:hlinkClick xmlns:r="http://schemas.openxmlformats.org/officeDocument/2006/relationships" r:id="rId1"/>
          <a:extLst>
            <a:ext uri="{FF2B5EF4-FFF2-40B4-BE49-F238E27FC236}">
              <a16:creationId xmlns:a16="http://schemas.microsoft.com/office/drawing/2014/main" id="{71B2EDF5-34D7-455B-A023-B7396B85F43C}"/>
            </a:ext>
          </a:extLst>
        </xdr:cNvPr>
        <xdr:cNvSpPr/>
      </xdr:nvSpPr>
      <xdr:spPr>
        <a:xfrm>
          <a:off x="1036320" y="4572000"/>
          <a:ext cx="1516380" cy="1318260"/>
        </a:xfrm>
        <a:prstGeom prst="quadArrowCallou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100" b="1">
              <a:solidFill>
                <a:sysClr val="windowText" lastClr="000000"/>
              </a:solidFill>
            </a:rPr>
            <a:t>oltre i</a:t>
          </a:r>
          <a:r>
            <a:rPr lang="it-IT" sz="1100" b="1" baseline="0">
              <a:solidFill>
                <a:sysClr val="windowText" lastClr="000000"/>
              </a:solidFill>
            </a:rPr>
            <a:t> grafici a torta</a:t>
          </a:r>
        </a:p>
        <a:p>
          <a:pPr algn="l"/>
          <a:endParaRPr lang="it-IT"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6322049</xdr:colOff>
      <xdr:row>23</xdr:row>
      <xdr:rowOff>83820</xdr:rowOff>
    </xdr:to>
    <xdr:grpSp>
      <xdr:nvGrpSpPr>
        <xdr:cNvPr id="2" name="Con le tabelle è tutto più facile" descr="Con le tabelle è tutto più facile Una tabella offre funzionalità e vantaggi speciali. Ecco come crearne una: Fai clic all'interno dei dati a destra e fai clic su Inserisci &amp;gt; Tabella &amp;gt; OK. A questo punto hai una tabella, ossia un insieme di celle con funzionalità speciali. Per i principianti: una tabella offre righe alternate evidenziate per semplificarne la lettura. Puoi anche creare facilmente nuove righe. Nella cella vuota sotto Carne digita il testo che vuoi e premi INVIO. Viene visualizzata una nuova riga per la tabella. Puoi anche creare facilmente nuove colonne: nell'angolo in basso a destra della tabella fai clic sul quadratino di ridimensionamento e trascinalo verso destra di 2 colonne. Nota che le due colonne vengono create e formattate e viene inserito automaticamente il testo Gen e Feb. Altri dettagli Passaggio successivo">
          <a:extLst>
            <a:ext uri="{FF2B5EF4-FFF2-40B4-BE49-F238E27FC236}">
              <a16:creationId xmlns:a16="http://schemas.microsoft.com/office/drawing/2014/main" id="{F108FE78-7E11-4486-816C-38CE5F1743F4}"/>
            </a:ext>
          </a:extLst>
        </xdr:cNvPr>
        <xdr:cNvGrpSpPr/>
      </xdr:nvGrpSpPr>
      <xdr:grpSpPr>
        <a:xfrm>
          <a:off x="333375" y="266700"/>
          <a:ext cx="6836399" cy="4770120"/>
          <a:chOff x="333375" y="266700"/>
          <a:chExt cx="5695950" cy="4619625"/>
        </a:xfrm>
      </xdr:grpSpPr>
      <xdr:sp macro="" textlink="">
        <xdr:nvSpPr>
          <xdr:cNvPr id="3" name="Rettangolo 2" descr="Sfondo">
            <a:extLst>
              <a:ext uri="{FF2B5EF4-FFF2-40B4-BE49-F238E27FC236}">
                <a16:creationId xmlns:a16="http://schemas.microsoft.com/office/drawing/2014/main" id="{00D6FDFD-96BB-4D7B-0AA3-E524D077767B}"/>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saggio" descr="Con le tabelle è tutto più facile">
            <a:extLst>
              <a:ext uri="{FF2B5EF4-FFF2-40B4-BE49-F238E27FC236}">
                <a16:creationId xmlns:a16="http://schemas.microsoft.com/office/drawing/2014/main" id="{FF983AF3-FBAE-A302-6663-0D418F585156}"/>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Con le tabelle è tutto più facile</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nettore diritto 4" descr="Linea decorativa">
            <a:extLst>
              <a:ext uri="{FF2B5EF4-FFF2-40B4-BE49-F238E27FC236}">
                <a16:creationId xmlns:a16="http://schemas.microsoft.com/office/drawing/2014/main" id="{24EFE5D5-72FC-7694-6956-C010C271C165}"/>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 name="Connettore diritto 6" descr="Linea decorativa">
            <a:extLst>
              <a:ext uri="{FF2B5EF4-FFF2-40B4-BE49-F238E27FC236}">
                <a16:creationId xmlns:a16="http://schemas.microsoft.com/office/drawing/2014/main" id="{16B8D9C3-D951-45FC-EE85-49E56850FCE6}"/>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Passaggio" descr="Una tabella offre funzionalità e vantaggi speciali. Ecco come crearne una:">
            <a:extLst>
              <a:ext uri="{FF2B5EF4-FFF2-40B4-BE49-F238E27FC236}">
                <a16:creationId xmlns:a16="http://schemas.microsoft.com/office/drawing/2014/main" id="{F9700A45-E955-5855-7146-335163D6B4E9}"/>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Una tabella offre funzionalità e vantaggi speciali. Ecco come crearne una:</a:t>
            </a:r>
          </a:p>
        </xdr:txBody>
      </xdr:sp>
      <xdr:sp macro="" textlink="">
        <xdr:nvSpPr>
          <xdr:cNvPr id="10" name="Passaggio" descr="Fai clic all'interno dei dati a destra e fai clic su Inserisci &gt; Tabella &gt; OK">
            <a:extLst>
              <a:ext uri="{FF2B5EF4-FFF2-40B4-BE49-F238E27FC236}">
                <a16:creationId xmlns:a16="http://schemas.microsoft.com/office/drawing/2014/main" id="{B7D669DB-F320-92BB-471C-AA46D3F111DB}"/>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Fai clic all'interno dei dati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destra e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Inserisci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Tabella</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Ovale 10" descr="1">
            <a:extLst>
              <a:ext uri="{FF2B5EF4-FFF2-40B4-BE49-F238E27FC236}">
                <a16:creationId xmlns:a16="http://schemas.microsoft.com/office/drawing/2014/main" id="{AD929234-0582-D421-8C64-3CFB7E097FC1}"/>
              </a:ext>
            </a:extLst>
          </xdr:cNvPr>
          <xdr:cNvSpPr/>
        </xdr:nvSpPr>
        <xdr:spPr>
          <a:xfrm>
            <a:off x="565124" y="1270035"/>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12" name="Passaggio" descr="A questo punto hai una tabella, ossia un insieme di celle con funzionalità speciali. Per i principianti: una tabella offre righe alternate evidenziate per semplificarne la lettura">
            <a:extLst>
              <a:ext uri="{FF2B5EF4-FFF2-40B4-BE49-F238E27FC236}">
                <a16:creationId xmlns:a16="http://schemas.microsoft.com/office/drawing/2014/main" id="{8B429418-9198-3F43-A8AC-2D7F7418D177}"/>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questo punto hai una tabella, ossia un insieme di celle con funzionalità speciali. Per i principianti: Una tabella offre righe alternate evidenziate per semplificarne la lettura.</a:t>
            </a:r>
          </a:p>
        </xdr:txBody>
      </xdr:sp>
      <xdr:sp macro="" textlink="">
        <xdr:nvSpPr>
          <xdr:cNvPr id="13" name="Ovale 12" descr="2">
            <a:extLst>
              <a:ext uri="{FF2B5EF4-FFF2-40B4-BE49-F238E27FC236}">
                <a16:creationId xmlns:a16="http://schemas.microsoft.com/office/drawing/2014/main" id="{19EAF60C-0F34-0F4D-3A4B-959C982EDEEB}"/>
              </a:ext>
            </a:extLst>
          </xdr:cNvPr>
          <xdr:cNvSpPr/>
        </xdr:nvSpPr>
        <xdr:spPr>
          <a:xfrm>
            <a:off x="565124" y="1756955"/>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14" name="Passaggio" descr="Puoi anche creare facilmente nuove righe. Nella cella vuota sotto Carne digita il testo che vuoi e premi INVIO. Viene visualizzata una nuova riga per la tabella">
            <a:extLst>
              <a:ext uri="{FF2B5EF4-FFF2-40B4-BE49-F238E27FC236}">
                <a16:creationId xmlns:a16="http://schemas.microsoft.com/office/drawing/2014/main" id="{527B686B-78AA-E421-20B6-885B7C1FF81F}"/>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Puoi anche creare facilmente nuove righe. Nella cella vuota sotto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digita il testo</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che vuoi e premi INVIO.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Viene visualizzata una nuova riga per la tabella.</a:t>
            </a:r>
          </a:p>
        </xdr:txBody>
      </xdr:sp>
      <xdr:sp macro="" textlink="">
        <xdr:nvSpPr>
          <xdr:cNvPr id="15" name="Ovale 14" descr="3">
            <a:extLst>
              <a:ext uri="{FF2B5EF4-FFF2-40B4-BE49-F238E27FC236}">
                <a16:creationId xmlns:a16="http://schemas.microsoft.com/office/drawing/2014/main" id="{CE8DDB70-78FD-C07E-D659-35F0E01FD9BB}"/>
              </a:ext>
            </a:extLst>
          </xdr:cNvPr>
          <xdr:cNvSpPr/>
        </xdr:nvSpPr>
        <xdr:spPr>
          <a:xfrm>
            <a:off x="565124" y="2261071"/>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16" name="Passaggio" descr="Puoi anche creare facilmente nuove colonne: Nell'angolo in basso a destra della tabella fai clic sul quadratino di ridimensionamento    e trascinalo verso destra di 2 colonne">
            <a:extLst>
              <a:ext uri="{FF2B5EF4-FFF2-40B4-BE49-F238E27FC236}">
                <a16:creationId xmlns:a16="http://schemas.microsoft.com/office/drawing/2014/main" id="{431A6067-FAC6-D7C3-AC12-1FA3284B7F6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Puoi anche creare facilmente nuove colonne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Nell'angolo in basso a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destra della tabella fai clic</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sul quadratino di ridimensionamento    e trascinalo verso destra di 2 colonne.</a:t>
            </a:r>
          </a:p>
        </xdr:txBody>
      </xdr:sp>
      <xdr:sp macro="" textlink="">
        <xdr:nvSpPr>
          <xdr:cNvPr id="17" name="Ovale 16" descr="4">
            <a:extLst>
              <a:ext uri="{FF2B5EF4-FFF2-40B4-BE49-F238E27FC236}">
                <a16:creationId xmlns:a16="http://schemas.microsoft.com/office/drawing/2014/main" id="{A4EA5DAB-6593-E0FE-AAD6-C6D00558AC03}"/>
              </a:ext>
            </a:extLst>
          </xdr:cNvPr>
          <xdr:cNvSpPr/>
        </xdr:nvSpPr>
        <xdr:spPr>
          <a:xfrm>
            <a:off x="565124" y="2750294"/>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18" name="Passaggio" descr="Nota che le due colonne vengono create e formattate e viene inserito automaticamente il testo Gen e Feb">
            <a:extLst>
              <a:ext uri="{FF2B5EF4-FFF2-40B4-BE49-F238E27FC236}">
                <a16:creationId xmlns:a16="http://schemas.microsoft.com/office/drawing/2014/main" id="{A417C8A6-6B87-7661-AD49-974F3A2B8AFD}"/>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che le due colonne vengono create e formattate e viene inserito automaticamente il testo Gen e Feb.</a:t>
            </a:r>
          </a:p>
        </xdr:txBody>
      </xdr:sp>
      <xdr:sp macro="" textlink="">
        <xdr:nvSpPr>
          <xdr:cNvPr id="19" name="Ovale 18" descr="5">
            <a:extLst>
              <a:ext uri="{FF2B5EF4-FFF2-40B4-BE49-F238E27FC236}">
                <a16:creationId xmlns:a16="http://schemas.microsoft.com/office/drawing/2014/main" id="{BE82DB71-9C4E-1BE6-BE4C-C01511EC7F77}"/>
              </a:ext>
            </a:extLst>
          </xdr:cNvPr>
          <xdr:cNvSpPr/>
        </xdr:nvSpPr>
        <xdr:spPr>
          <a:xfrm>
            <a:off x="565124" y="3229582"/>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pic>
        <xdr:nvPicPr>
          <xdr:cNvPr id="20" name="Immagine 19" descr="Quadratino di ridimensionamento">
            <a:extLst>
              <a:ext uri="{FF2B5EF4-FFF2-40B4-BE49-F238E27FC236}">
                <a16:creationId xmlns:a16="http://schemas.microsoft.com/office/drawing/2014/main" id="{C3FE386B-D8C2-725A-D797-6BF482F3E2AB}"/>
              </a:ext>
            </a:extLst>
          </xdr:cNvPr>
          <xdr:cNvPicPr>
            <a:picLocks noChangeAspect="1"/>
          </xdr:cNvPicPr>
        </xdr:nvPicPr>
        <xdr:blipFill rotWithShape="1">
          <a:blip xmlns:r="http://schemas.openxmlformats.org/officeDocument/2006/relationships" r:embed="rId1"/>
          <a:srcRect l="-9548" t="47707" r="-5"/>
          <a:stretch/>
        </xdr:blipFill>
        <xdr:spPr>
          <a:xfrm>
            <a:off x="3162624" y="3106683"/>
            <a:ext cx="73001" cy="79349"/>
          </a:xfrm>
          <a:prstGeom prst="rect">
            <a:avLst/>
          </a:prstGeom>
        </xdr:spPr>
      </xdr:pic>
    </xdr:grpSp>
    <xdr:clientData/>
  </xdr:twoCellAnchor>
  <xdr:twoCellAnchor editAs="oneCell">
    <xdr:from>
      <xdr:col>0</xdr:col>
      <xdr:colOff>390525</xdr:colOff>
      <xdr:row>26</xdr:row>
      <xdr:rowOff>0</xdr:rowOff>
    </xdr:from>
    <xdr:to>
      <xdr:col>1</xdr:col>
      <xdr:colOff>6379200</xdr:colOff>
      <xdr:row>45</xdr:row>
      <xdr:rowOff>12699</xdr:rowOff>
    </xdr:to>
    <xdr:grpSp>
      <xdr:nvGrpSpPr>
        <xdr:cNvPr id="21" name="Colonne calcolate nelle tabelle" descr="Colonne calcolate nelle tabelle Un esempio di vantaggio offerto dalle tabelle è rappresentato dalle colonne calcolate. Basta digitare una formula una sola volta e viene ricopiata automaticamente in basso. Ecco come funziona: Seleziona la cella sotto Totale. Premi ALT e il tasto di uguale. Premi INVIO. La formula SOMMA viene ricopiata in basso, per cui non è necessario farlo manualmente">
          <a:extLst>
            <a:ext uri="{FF2B5EF4-FFF2-40B4-BE49-F238E27FC236}">
              <a16:creationId xmlns:a16="http://schemas.microsoft.com/office/drawing/2014/main" id="{F2A0D2B8-F50A-4880-8018-86A0E1A2D9A3}"/>
            </a:ext>
          </a:extLst>
        </xdr:cNvPr>
        <xdr:cNvGrpSpPr/>
      </xdr:nvGrpSpPr>
      <xdr:grpSpPr>
        <a:xfrm>
          <a:off x="390525" y="5524500"/>
          <a:ext cx="6836400" cy="3632199"/>
          <a:chOff x="390525" y="5943600"/>
          <a:chExt cx="5695950" cy="3632199"/>
        </a:xfrm>
      </xdr:grpSpPr>
      <xdr:sp macro="" textlink="">
        <xdr:nvSpPr>
          <xdr:cNvPr id="22" name="Rettangolo 21" descr="Sfondo">
            <a:extLst>
              <a:ext uri="{FF2B5EF4-FFF2-40B4-BE49-F238E27FC236}">
                <a16:creationId xmlns:a16="http://schemas.microsoft.com/office/drawing/2014/main" id="{A3FCC0B0-6D88-9F89-B897-4AD17B27BE23}"/>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3" name="Passaggio" descr="Colonne calcolate nelle tabelle">
            <a:extLst>
              <a:ext uri="{FF2B5EF4-FFF2-40B4-BE49-F238E27FC236}">
                <a16:creationId xmlns:a16="http://schemas.microsoft.com/office/drawing/2014/main" id="{D18611B5-443D-3F07-0F45-0E0D38837A87}"/>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Colonne calcolate nelle tabelle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4" name="Connettore diritto 23" descr="Linea decorativa">
            <a:extLst>
              <a:ext uri="{FF2B5EF4-FFF2-40B4-BE49-F238E27FC236}">
                <a16:creationId xmlns:a16="http://schemas.microsoft.com/office/drawing/2014/main" id="{5303EB1E-94E3-EB31-A072-618FA75169DA}"/>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nettore diritto 24" descr="Linea decorativa">
            <a:extLst>
              <a:ext uri="{FF2B5EF4-FFF2-40B4-BE49-F238E27FC236}">
                <a16:creationId xmlns:a16="http://schemas.microsoft.com/office/drawing/2014/main" id="{27027D72-648A-8D9D-C2D8-AEDBFCADB7A3}"/>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Passaggio" descr="Un esempio di vantaggio offerto dalle tabelle è rappresentato dalle colonne calcolate. Basta digitare una formula una sola volta e viene ricopiata automaticamente in basso. Ecco come funziona:">
            <a:extLst>
              <a:ext uri="{FF2B5EF4-FFF2-40B4-BE49-F238E27FC236}">
                <a16:creationId xmlns:a16="http://schemas.microsoft.com/office/drawing/2014/main" id="{66C79046-08A4-EC09-3F80-36E06F6327FF}"/>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esempio di vantaggio</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offerto dalle tabelle è rappresentato dalle </a:t>
            </a:r>
            <a:r>
              <a:rPr lang="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olonne calcolate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Basta digitare una formula una sola volta e viene ricopiata automaticamente in basso. Ecco come funziona:</a:t>
            </a:r>
          </a:p>
        </xdr:txBody>
      </xdr:sp>
      <xdr:sp macro="" textlink="">
        <xdr:nvSpPr>
          <xdr:cNvPr id="27" name="Passaggio" descr="Seleziona la cella sotto Totale">
            <a:extLst>
              <a:ext uri="{FF2B5EF4-FFF2-40B4-BE49-F238E27FC236}">
                <a16:creationId xmlns:a16="http://schemas.microsoft.com/office/drawing/2014/main" id="{68A05953-FF36-61E2-1A83-F1A8416ADF24}"/>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a:t>
            </a:r>
            <a:r>
              <a:rPr lang="it"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ziona</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 cella sotto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28" name="Ovale 27" descr="1">
            <a:extLst>
              <a:ext uri="{FF2B5EF4-FFF2-40B4-BE49-F238E27FC236}">
                <a16:creationId xmlns:a16="http://schemas.microsoft.com/office/drawing/2014/main" id="{FAAF24F0-1FEC-40DC-FAA9-F9D4A5F80BA4}"/>
              </a:ext>
            </a:extLst>
          </xdr:cNvPr>
          <xdr:cNvSpPr/>
        </xdr:nvSpPr>
        <xdr:spPr>
          <a:xfrm>
            <a:off x="622274" y="7241399"/>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29" name="Passaggio" descr="Premi INVIO">
            <a:extLst>
              <a:ext uri="{FF2B5EF4-FFF2-40B4-BE49-F238E27FC236}">
                <a16:creationId xmlns:a16="http://schemas.microsoft.com/office/drawing/2014/main" id="{00FA26E5-DE90-E7C8-F12C-B0FA3E6F23E0}"/>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it"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Premi</a:t>
            </a:r>
          </a:p>
          <a:p>
            <a:pPr marL="0" indent="0" algn="l" defTabSz="914400" rtl="0" eaLnBrk="1" latinLnBrk="0" hangingPunct="1"/>
            <a:endPar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30" name="Ovale 29" descr="3">
            <a:extLst>
              <a:ext uri="{FF2B5EF4-FFF2-40B4-BE49-F238E27FC236}">
                <a16:creationId xmlns:a16="http://schemas.microsoft.com/office/drawing/2014/main" id="{6734B5DE-5B78-8F6D-236F-6282B233A1AE}"/>
              </a:ext>
            </a:extLst>
          </xdr:cNvPr>
          <xdr:cNvSpPr/>
        </xdr:nvSpPr>
        <xdr:spPr>
          <a:xfrm>
            <a:off x="622274" y="8260276"/>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31" name="Passaggio" descr="La formula SOMMA viene ricopiata in basso, per cui non è necessario farlo manualmente">
            <a:extLst>
              <a:ext uri="{FF2B5EF4-FFF2-40B4-BE49-F238E27FC236}">
                <a16:creationId xmlns:a16="http://schemas.microsoft.com/office/drawing/2014/main" id="{13CC8C84-FBF3-A786-DC56-45CFD0E795D1}"/>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it"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formula SOMMA viene ricopiata in basso, per cui non è necessario farlo manualmente. </a:t>
            </a:r>
          </a:p>
        </xdr:txBody>
      </xdr:sp>
      <xdr:sp macro="" textlink="">
        <xdr:nvSpPr>
          <xdr:cNvPr id="32" name="Ovale 31" descr="4">
            <a:extLst>
              <a:ext uri="{FF2B5EF4-FFF2-40B4-BE49-F238E27FC236}">
                <a16:creationId xmlns:a16="http://schemas.microsoft.com/office/drawing/2014/main" id="{1786F4BD-F181-A779-FCF8-C035066CBCBF}"/>
              </a:ext>
            </a:extLst>
          </xdr:cNvPr>
          <xdr:cNvSpPr/>
        </xdr:nvSpPr>
        <xdr:spPr>
          <a:xfrm>
            <a:off x="622274" y="8736807"/>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33" name="Passaggio" descr="Premi ALT e il tasto di uguale">
            <a:extLst>
              <a:ext uri="{FF2B5EF4-FFF2-40B4-BE49-F238E27FC236}">
                <a16:creationId xmlns:a16="http://schemas.microsoft.com/office/drawing/2014/main" id="{63502260-4BB8-22B9-D731-4DC3B35BBB86}"/>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Premi</a:t>
            </a:r>
          </a:p>
          <a:p>
            <a:pPr rtl="0"/>
            <a:endParaRPr lang="en-U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34" name="Ovale 33" descr="2">
            <a:extLst>
              <a:ext uri="{FF2B5EF4-FFF2-40B4-BE49-F238E27FC236}">
                <a16:creationId xmlns:a16="http://schemas.microsoft.com/office/drawing/2014/main" id="{CF11C726-DEE8-1998-19B6-B78E9BBE65D1}"/>
              </a:ext>
            </a:extLst>
          </xdr:cNvPr>
          <xdr:cNvSpPr/>
        </xdr:nvSpPr>
        <xdr:spPr>
          <a:xfrm>
            <a:off x="622274" y="7714348"/>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35" name="Rettangolo: Angoli arrotondati 115" descr="Tasto INVIO">
            <a:extLst>
              <a:ext uri="{FF2B5EF4-FFF2-40B4-BE49-F238E27FC236}">
                <a16:creationId xmlns:a16="http://schemas.microsoft.com/office/drawing/2014/main" id="{C0CF7C7F-F548-DD2E-078D-6C85549B1DDF}"/>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a:solidFill>
                  <a:schemeClr val="tx1"/>
                </a:solidFill>
                <a:latin typeface="Segoe UI" panose="020B0502040204020203" pitchFamily="34" charset="0"/>
                <a:cs typeface="Segoe UI" panose="020B0502040204020203" pitchFamily="34" charset="0"/>
              </a:rPr>
              <a:t>INVIO</a:t>
            </a:r>
          </a:p>
        </xdr:txBody>
      </xdr:sp>
      <xdr:sp macro="" textlink="">
        <xdr:nvSpPr>
          <xdr:cNvPr id="36" name="Rettangolo: Angoli arrotondati 116" descr="Tasto ALT">
            <a:extLst>
              <a:ext uri="{FF2B5EF4-FFF2-40B4-BE49-F238E27FC236}">
                <a16:creationId xmlns:a16="http://schemas.microsoft.com/office/drawing/2014/main" id="{430A1081-AD88-9EF4-05B8-36CCB78545C5}"/>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37" name="Rettangolo: Angoli arrotondati 117" descr="Tasto di uguale">
            <a:extLst>
              <a:ext uri="{FF2B5EF4-FFF2-40B4-BE49-F238E27FC236}">
                <a16:creationId xmlns:a16="http://schemas.microsoft.com/office/drawing/2014/main" id="{0429C97F-3616-7EBB-B99D-5B5396794B66}"/>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xdr:from>
      <xdr:col>3</xdr:col>
      <xdr:colOff>352426</xdr:colOff>
      <xdr:row>16</xdr:row>
      <xdr:rowOff>114299</xdr:rowOff>
    </xdr:from>
    <xdr:to>
      <xdr:col>7</xdr:col>
      <xdr:colOff>504825</xdr:colOff>
      <xdr:row>23</xdr:row>
      <xdr:rowOff>152400</xdr:rowOff>
    </xdr:to>
    <xdr:grpSp>
      <xdr:nvGrpSpPr>
        <xdr:cNvPr id="41" name="Gruppo 40" descr="CREDITO EXTRA&#10;Prova a modificare lo stile di tabella. Fai clic nella tabella e nella parte superiore di Excel verrà visualizzata la scheda Progettazione - Strumenti tabella. Fai clic su quella scheda e seleziona lo stile che preferisci">
          <a:extLst>
            <a:ext uri="{FF2B5EF4-FFF2-40B4-BE49-F238E27FC236}">
              <a16:creationId xmlns:a16="http://schemas.microsoft.com/office/drawing/2014/main" id="{552B7D9C-10FA-411A-BDBB-1DE92529D84B}"/>
            </a:ext>
          </a:extLst>
        </xdr:cNvPr>
        <xdr:cNvGrpSpPr/>
      </xdr:nvGrpSpPr>
      <xdr:grpSpPr>
        <a:xfrm>
          <a:off x="9029701" y="3733799"/>
          <a:ext cx="3590924" cy="1371601"/>
          <a:chOff x="7648575" y="3790949"/>
          <a:chExt cx="2671548" cy="1520457"/>
        </a:xfrm>
      </xdr:grpSpPr>
      <xdr:sp macro="" textlink="">
        <xdr:nvSpPr>
          <xdr:cNvPr id="42" name="Passaggio" descr="CREDITO EXTRA&#10;Prova a modificare lo stile di tabella. Fai clic nella tabella e nella parte superiore di Excel verrà visualizzata la scheda Progettazione - Strumenti tabella. Fai clic su quella scheda e seleziona lo stile che preferisci">
            <a:extLst>
              <a:ext uri="{FF2B5EF4-FFF2-40B4-BE49-F238E27FC236}">
                <a16:creationId xmlns:a16="http://schemas.microsoft.com/office/drawing/2014/main" id="{17438A40-56A3-E461-712A-50DC35051C69}"/>
              </a:ext>
            </a:extLst>
          </xdr:cNvPr>
          <xdr:cNvSpPr txBox="1"/>
        </xdr:nvSpPr>
        <xdr:spPr>
          <a:xfrm>
            <a:off x="8008155" y="3790949"/>
            <a:ext cx="2311968" cy="1520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CREDITO EXTRA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it" sz="1100" kern="0">
                <a:solidFill>
                  <a:schemeClr val="bg2">
                    <a:lumMod val="25000"/>
                  </a:schemeClr>
                </a:solidFill>
                <a:ea typeface="Segoe UI" pitchFamily="34" charset="0"/>
                <a:cs typeface="Segoe UI Light" panose="020B0502040204020203" pitchFamily="34" charset="0"/>
              </a:rPr>
              <a:t>Prova a modificare lo stile di tabella. Fai clic nella tabella</a:t>
            </a:r>
            <a:r>
              <a:rPr lang="it" sz="1100" kern="0" baseline="0">
                <a:solidFill>
                  <a:schemeClr val="bg2">
                    <a:lumMod val="25000"/>
                  </a:schemeClr>
                </a:solidFill>
                <a:ea typeface="Segoe UI" pitchFamily="34" charset="0"/>
                <a:cs typeface="Segoe UI Light" panose="020B0502040204020203" pitchFamily="34" charset="0"/>
              </a:rPr>
              <a:t> e nella parte superiore di Excel verrà visualizzata la scheda </a:t>
            </a:r>
            <a:r>
              <a:rPr lang="it" sz="1100" b="1" kern="0" baseline="0">
                <a:solidFill>
                  <a:schemeClr val="bg2">
                    <a:lumMod val="25000"/>
                  </a:schemeClr>
                </a:solidFill>
                <a:ea typeface="Segoe UI" pitchFamily="34" charset="0"/>
                <a:cs typeface="Segoe UI Light" panose="020B0502040204020203" pitchFamily="34" charset="0"/>
              </a:rPr>
              <a:t>Struttura tabella</a:t>
            </a:r>
            <a:r>
              <a:rPr lang="it" sz="1100" kern="0" baseline="0">
                <a:solidFill>
                  <a:schemeClr val="bg2">
                    <a:lumMod val="25000"/>
                  </a:schemeClr>
                </a:solidFill>
                <a:ea typeface="Segoe UI" pitchFamily="34" charset="0"/>
                <a:cs typeface="Segoe UI Light" panose="020B0502040204020203" pitchFamily="34" charset="0"/>
              </a:rPr>
              <a:t>. Fai clic su quella scheda e seleziona lo stile che preferisci.</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3" name="Elemento grafico 263" descr="Coccarda">
            <a:extLst>
              <a:ext uri="{FF2B5EF4-FFF2-40B4-BE49-F238E27FC236}">
                <a16:creationId xmlns:a16="http://schemas.microsoft.com/office/drawing/2014/main" id="{F49688DA-5A93-85AE-DA6E-3E8D77581C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648575" y="3845776"/>
            <a:ext cx="471716" cy="439736"/>
          </a:xfrm>
          <a:prstGeom prst="rect">
            <a:avLst/>
          </a:prstGeom>
        </xdr:spPr>
      </xdr:pic>
    </xdr:grpSp>
    <xdr:clientData/>
  </xdr:twoCellAnchor>
  <xdr:twoCellAnchor editAs="oneCell">
    <xdr:from>
      <xdr:col>0</xdr:col>
      <xdr:colOff>390525</xdr:colOff>
      <xdr:row>45</xdr:row>
      <xdr:rowOff>161925</xdr:rowOff>
    </xdr:from>
    <xdr:to>
      <xdr:col>1</xdr:col>
      <xdr:colOff>6379200</xdr:colOff>
      <xdr:row>70</xdr:row>
      <xdr:rowOff>19050</xdr:rowOff>
    </xdr:to>
    <xdr:grpSp>
      <xdr:nvGrpSpPr>
        <xdr:cNvPr id="47" name="Righe dei totali nelle tabelle" descr="Righe dei totali nelle tabelle Un altro vantaggio delle tabelle è costituito dalle righe dei totali. Invece di digitare una formula SOMMA, Excel può calcolare il totale in modo automatico. E questo vale anche per la formula MEDIA e molte altre. Ecco come funziona: Seleziona una cella qualsiasi nella tabella a destra. Nella parte superiore della finestra di Excel viene visualizzata la scheda Strumenti tabella - Progettazione. In quella scheda fai clic su Riga Totale. In fondo alla tabella viene aggiunto il totale di € 24.000. E se volessi calcolare la media? Fai clic sulla cella con € 24.000. Fai clic sulla freccia in giù e quindi su Media. Viene visualizzato l'importo medio di € 3.000">
          <a:extLst>
            <a:ext uri="{FF2B5EF4-FFF2-40B4-BE49-F238E27FC236}">
              <a16:creationId xmlns:a16="http://schemas.microsoft.com/office/drawing/2014/main" id="{1E3EFE4D-018E-44F3-8B09-66490E43BF71}"/>
            </a:ext>
          </a:extLst>
        </xdr:cNvPr>
        <xdr:cNvGrpSpPr/>
      </xdr:nvGrpSpPr>
      <xdr:grpSpPr>
        <a:xfrm>
          <a:off x="390525" y="9305925"/>
          <a:ext cx="6836400" cy="4619625"/>
          <a:chOff x="390525" y="9801226"/>
          <a:chExt cx="5695950" cy="4591050"/>
        </a:xfrm>
      </xdr:grpSpPr>
      <xdr:sp macro="" textlink="">
        <xdr:nvSpPr>
          <xdr:cNvPr id="48" name="Rettangolo 47" descr="Sfondo">
            <a:extLst>
              <a:ext uri="{FF2B5EF4-FFF2-40B4-BE49-F238E27FC236}">
                <a16:creationId xmlns:a16="http://schemas.microsoft.com/office/drawing/2014/main" id="{89EF77F1-6C9A-87D5-91DE-DAF9883B0B46}"/>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9" name="Passaggio" descr="Righe dei totali nelle tabelle">
            <a:extLst>
              <a:ext uri="{FF2B5EF4-FFF2-40B4-BE49-F238E27FC236}">
                <a16:creationId xmlns:a16="http://schemas.microsoft.com/office/drawing/2014/main" id="{2B6E807A-58D3-F62A-1BFC-7A2DC5D6CB43}"/>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Righe dei totali nelle tabelle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0" name="Connettore diritto 49" descr="Linea decorativa">
            <a:extLst>
              <a:ext uri="{FF2B5EF4-FFF2-40B4-BE49-F238E27FC236}">
                <a16:creationId xmlns:a16="http://schemas.microsoft.com/office/drawing/2014/main" id="{A588EF29-244A-ABFB-1B63-2C13DC610F65}"/>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1" name="Passaggio" descr="Un altro vantaggio delle tabelle è costituito dalle righe dei totali. Invece di digitare una formula SOMMA, Excel può calcolare il totale in modo automatico. E questo vale anche per la formula MEDIA e molte altre. Ecco come funziona:">
            <a:extLst>
              <a:ext uri="{FF2B5EF4-FFF2-40B4-BE49-F238E27FC236}">
                <a16:creationId xmlns:a16="http://schemas.microsoft.com/office/drawing/2014/main" id="{E1A8EAC7-0561-A0A8-93B2-CD80D592B52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altro vantaggio delle tabelle è costituito dalle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righe dei totali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Invece di digitare una formula SOMMA, Excel può calcolare il totale in modo automatico. E questo vale anche per la formula MEDIA e molte altre. Ecco come funziona:</a:t>
            </a:r>
          </a:p>
        </xdr:txBody>
      </xdr:sp>
      <xdr:sp macro="" textlink="">
        <xdr:nvSpPr>
          <xdr:cNvPr id="52" name="Passaggio" descr="Seleziona una cella qualsiasi nella tabella a destra">
            <a:extLst>
              <a:ext uri="{FF2B5EF4-FFF2-40B4-BE49-F238E27FC236}">
                <a16:creationId xmlns:a16="http://schemas.microsoft.com/office/drawing/2014/main" id="{FB46E5AD-E71B-F1B1-3112-EAD8040B6341}"/>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Seleziona una cella qualsiasi nella tabella a destra.</a:t>
            </a:r>
          </a:p>
        </xdr:txBody>
      </xdr:sp>
      <xdr:sp macro="" textlink="">
        <xdr:nvSpPr>
          <xdr:cNvPr id="53" name="Ovale 52" descr="1">
            <a:extLst>
              <a:ext uri="{FF2B5EF4-FFF2-40B4-BE49-F238E27FC236}">
                <a16:creationId xmlns:a16="http://schemas.microsoft.com/office/drawing/2014/main" id="{AA7F433F-EB9D-4EF7-90F7-29998FC2D6FE}"/>
              </a:ext>
            </a:extLst>
          </xdr:cNvPr>
          <xdr:cNvSpPr/>
        </xdr:nvSpPr>
        <xdr:spPr>
          <a:xfrm>
            <a:off x="622274" y="11122849"/>
            <a:ext cx="344936" cy="41143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54" name="Passaggio" descr="In quella scheda fai clic su Riga Totale">
            <a:extLst>
              <a:ext uri="{FF2B5EF4-FFF2-40B4-BE49-F238E27FC236}">
                <a16:creationId xmlns:a16="http://schemas.microsoft.com/office/drawing/2014/main" id="{9D8CF99C-C243-9F9C-24D6-43F3870FDFAD}"/>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In quella scheda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Riga Totale</a:t>
            </a:r>
            <a:r>
              <a:rPr lang="it" sz="1100">
                <a:solidFill>
                  <a:schemeClr val="tx1">
                    <a:lumMod val="75000"/>
                    <a:lumOff val="25000"/>
                  </a:schemeClr>
                </a:solidFill>
                <a:latin typeface="Segoe UI" panose="020B0502040204020203" pitchFamily="34" charset="0"/>
                <a:cs typeface="Segoe UI" panose="020B0502040204020203" pitchFamily="34" charset="0"/>
              </a:rPr>
              <a:t>.</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55" name="Ovale 54" descr="3">
            <a:extLst>
              <a:ext uri="{FF2B5EF4-FFF2-40B4-BE49-F238E27FC236}">
                <a16:creationId xmlns:a16="http://schemas.microsoft.com/office/drawing/2014/main" id="{034CA744-BFC5-359B-48A9-65453E810875}"/>
              </a:ext>
            </a:extLst>
          </xdr:cNvPr>
          <xdr:cNvSpPr/>
        </xdr:nvSpPr>
        <xdr:spPr>
          <a:xfrm>
            <a:off x="622274" y="12091685"/>
            <a:ext cx="344936" cy="41143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56" name="Passaggio" descr="In fondo alla tabella viene aggiunto il totale di € 24.000">
            <a:extLst>
              <a:ext uri="{FF2B5EF4-FFF2-40B4-BE49-F238E27FC236}">
                <a16:creationId xmlns:a16="http://schemas.microsoft.com/office/drawing/2014/main" id="{3A2CE454-B8AA-B2DF-0034-9D05865B6F46}"/>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In fondo alla tabella viene aggiunto il totale di </a:t>
            </a:r>
            <a:r>
              <a:rPr lang="it" sz="1100" b="1">
                <a:solidFill>
                  <a:schemeClr val="tx1">
                    <a:lumMod val="75000"/>
                    <a:lumOff val="25000"/>
                  </a:schemeClr>
                </a:solidFill>
                <a:latin typeface="Segoe UI" panose="020B0502040204020203" pitchFamily="34" charset="0"/>
                <a:cs typeface="Segoe UI" panose="020B0502040204020203" pitchFamily="34" charset="0"/>
              </a:rPr>
              <a:t>€ 24.000</a:t>
            </a:r>
            <a:r>
              <a:rPr lang="it" sz="1100">
                <a:solidFill>
                  <a:schemeClr val="tx1">
                    <a:lumMod val="75000"/>
                    <a:lumOff val="25000"/>
                  </a:schemeClr>
                </a:solidFill>
                <a:latin typeface="Segoe UI" panose="020B0502040204020203" pitchFamily="34" charset="0"/>
                <a:cs typeface="Segoe UI" panose="020B0502040204020203" pitchFamily="34" charset="0"/>
              </a:rPr>
              <a:t>. </a:t>
            </a:r>
          </a:p>
        </xdr:txBody>
      </xdr:sp>
      <xdr:sp macro="" textlink="">
        <xdr:nvSpPr>
          <xdr:cNvPr id="57" name="Ovale 56" descr="4">
            <a:extLst>
              <a:ext uri="{FF2B5EF4-FFF2-40B4-BE49-F238E27FC236}">
                <a16:creationId xmlns:a16="http://schemas.microsoft.com/office/drawing/2014/main" id="{C3DD5741-4DED-4747-146C-206CB138CA5E}"/>
              </a:ext>
            </a:extLst>
          </xdr:cNvPr>
          <xdr:cNvSpPr/>
        </xdr:nvSpPr>
        <xdr:spPr>
          <a:xfrm>
            <a:off x="622274" y="12574449"/>
            <a:ext cx="344936" cy="41143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58" name="Passaggio" descr="Nella parte superiore della finestra di Excel viene visualizzata la scheda Strumenti tabella - Progettazione">
            <a:extLst>
              <a:ext uri="{FF2B5EF4-FFF2-40B4-BE49-F238E27FC236}">
                <a16:creationId xmlns:a16="http://schemas.microsoft.com/office/drawing/2014/main" id="{D5792276-B0A9-46DA-9BCA-A3D801529345}"/>
              </a:ext>
            </a:extLst>
          </xdr:cNvPr>
          <xdr:cNvSpPr txBox="1"/>
        </xdr:nvSpPr>
        <xdr:spPr>
          <a:xfrm>
            <a:off x="1029307" y="11646978"/>
            <a:ext cx="4809517" cy="43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Nella parte superiore della finestra di Excel viene visualizzata la scheda </a:t>
            </a:r>
            <a:r>
              <a:rPr lang="it" sz="1100" b="1">
                <a:solidFill>
                  <a:schemeClr val="tx1">
                    <a:lumMod val="75000"/>
                    <a:lumOff val="25000"/>
                  </a:schemeClr>
                </a:solidFill>
                <a:latin typeface="Segoe UI" panose="020B0502040204020203" pitchFamily="34" charset="0"/>
                <a:cs typeface="Segoe UI" panose="020B0502040204020203" pitchFamily="34" charset="0"/>
              </a:rPr>
              <a:t>Progettazione - Strumenti tabella</a:t>
            </a:r>
            <a:r>
              <a:rPr lang="it" sz="1100">
                <a:solidFill>
                  <a:schemeClr val="tx1">
                    <a:lumMod val="75000"/>
                    <a:lumOff val="25000"/>
                  </a:schemeClr>
                </a:solidFill>
                <a:latin typeface="Segoe UI" panose="020B0502040204020203" pitchFamily="34" charset="0"/>
                <a:cs typeface="Segoe UI" panose="020B0502040204020203" pitchFamily="34" charset="0"/>
              </a:rPr>
              <a:t>. </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59" name="Ovale 58" descr="2">
            <a:extLst>
              <a:ext uri="{FF2B5EF4-FFF2-40B4-BE49-F238E27FC236}">
                <a16:creationId xmlns:a16="http://schemas.microsoft.com/office/drawing/2014/main" id="{3D9C1D2D-3A9A-320D-1B12-E3E1DAEB1781}"/>
              </a:ext>
            </a:extLst>
          </xdr:cNvPr>
          <xdr:cNvSpPr/>
        </xdr:nvSpPr>
        <xdr:spPr>
          <a:xfrm>
            <a:off x="622274" y="11604480"/>
            <a:ext cx="344936" cy="41143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60" name="Passaggio" descr="E se volessi calcolare la media? Fai clic sulla cella con € 24.000">
            <a:extLst>
              <a:ext uri="{FF2B5EF4-FFF2-40B4-BE49-F238E27FC236}">
                <a16:creationId xmlns:a16="http://schemas.microsoft.com/office/drawing/2014/main" id="{782C257B-F6AF-9C65-E54C-DE3EEFB58BD8}"/>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E se volessi calcolare la media? Fai clic sulla cella con </a:t>
            </a:r>
            <a:r>
              <a:rPr lang="it" sz="1100" b="1">
                <a:solidFill>
                  <a:schemeClr val="tx1">
                    <a:lumMod val="75000"/>
                    <a:lumOff val="25000"/>
                  </a:schemeClr>
                </a:solidFill>
                <a:latin typeface="Segoe UI" panose="020B0502040204020203" pitchFamily="34" charset="0"/>
                <a:cs typeface="Segoe UI" panose="020B0502040204020203" pitchFamily="34" charset="0"/>
              </a:rPr>
              <a:t>€ 24.000</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61" name="Ovale 60" descr="5">
            <a:extLst>
              <a:ext uri="{FF2B5EF4-FFF2-40B4-BE49-F238E27FC236}">
                <a16:creationId xmlns:a16="http://schemas.microsoft.com/office/drawing/2014/main" id="{9A356F31-D741-4544-C99B-F649AF32BE79}"/>
              </a:ext>
            </a:extLst>
          </xdr:cNvPr>
          <xdr:cNvSpPr/>
        </xdr:nvSpPr>
        <xdr:spPr>
          <a:xfrm>
            <a:off x="622274" y="13062680"/>
            <a:ext cx="344936" cy="41143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sp macro="" textlink="">
        <xdr:nvSpPr>
          <xdr:cNvPr id="62" name="Passaggio" descr="Fai clic sulla freccia in giù e quindi su Media. Viene visualizzato l'importo medio di € 3.000">
            <a:extLst>
              <a:ext uri="{FF2B5EF4-FFF2-40B4-BE49-F238E27FC236}">
                <a16:creationId xmlns:a16="http://schemas.microsoft.com/office/drawing/2014/main" id="{5EBB1055-D03A-F65E-496F-206918DCC636}"/>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Fai clic sulla freccia in giù</a:t>
            </a:r>
            <a:r>
              <a:rPr lang="it" sz="1100" baseline="0">
                <a:solidFill>
                  <a:schemeClr val="tx1">
                    <a:lumMod val="75000"/>
                    <a:lumOff val="25000"/>
                  </a:schemeClr>
                </a:solidFill>
                <a:latin typeface="Segoe UI" panose="020B0502040204020203" pitchFamily="34" charset="0"/>
                <a:cs typeface="Segoe UI" panose="020B0502040204020203" pitchFamily="34" charset="0"/>
              </a:rPr>
              <a:t>     </a:t>
            </a:r>
            <a:r>
              <a:rPr lang="it" sz="1100">
                <a:solidFill>
                  <a:schemeClr val="tx1">
                    <a:lumMod val="75000"/>
                    <a:lumOff val="25000"/>
                  </a:schemeClr>
                </a:solidFill>
                <a:latin typeface="Segoe UI" panose="020B0502040204020203" pitchFamily="34" charset="0"/>
                <a:cs typeface="Segoe UI" panose="020B0502040204020203" pitchFamily="34" charset="0"/>
              </a:rPr>
              <a:t>     </a:t>
            </a:r>
            <a:r>
              <a:rPr lang="it" sz="1100" b="0">
                <a:solidFill>
                  <a:schemeClr val="tx1">
                    <a:lumMod val="75000"/>
                    <a:lumOff val="25000"/>
                  </a:schemeClr>
                </a:solidFill>
                <a:latin typeface="Segoe UI" panose="020B0502040204020203" pitchFamily="34" charset="0"/>
                <a:cs typeface="Segoe UI" panose="020B0502040204020203" pitchFamily="34" charset="0"/>
              </a:rPr>
              <a:t>e quindi su </a:t>
            </a:r>
            <a:r>
              <a:rPr lang="it" sz="1100" b="1">
                <a:solidFill>
                  <a:schemeClr val="tx1">
                    <a:lumMod val="75000"/>
                    <a:lumOff val="25000"/>
                  </a:schemeClr>
                </a:solidFill>
                <a:latin typeface="Segoe UI" panose="020B0502040204020203" pitchFamily="34" charset="0"/>
                <a:cs typeface="Segoe UI" panose="020B0502040204020203" pitchFamily="34" charset="0"/>
              </a:rPr>
              <a:t>Media</a:t>
            </a:r>
            <a:r>
              <a:rPr lang="it" sz="1100">
                <a:solidFill>
                  <a:schemeClr val="tx1">
                    <a:lumMod val="75000"/>
                    <a:lumOff val="25000"/>
                  </a:schemeClr>
                </a:solidFill>
                <a:latin typeface="Segoe UI" panose="020B0502040204020203" pitchFamily="34" charset="0"/>
                <a:cs typeface="Segoe UI" panose="020B0502040204020203" pitchFamily="34" charset="0"/>
              </a:rPr>
              <a:t>. Viene visualizzato l'importo medio di </a:t>
            </a:r>
            <a:r>
              <a:rPr lang="it" sz="1100" b="1">
                <a:solidFill>
                  <a:schemeClr val="tx1">
                    <a:lumMod val="75000"/>
                    <a:lumOff val="25000"/>
                  </a:schemeClr>
                </a:solidFill>
                <a:latin typeface="Segoe UI" panose="020B0502040204020203" pitchFamily="34" charset="0"/>
                <a:cs typeface="Segoe UI" panose="020B0502040204020203" pitchFamily="34" charset="0"/>
              </a:rPr>
              <a:t>€ 3.000</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63" name="Ovale 62" descr="6">
            <a:extLst>
              <a:ext uri="{FF2B5EF4-FFF2-40B4-BE49-F238E27FC236}">
                <a16:creationId xmlns:a16="http://schemas.microsoft.com/office/drawing/2014/main" id="{FAD35DFE-49B5-DFAC-B83B-7D945F611885}"/>
              </a:ext>
            </a:extLst>
          </xdr:cNvPr>
          <xdr:cNvSpPr/>
        </xdr:nvSpPr>
        <xdr:spPr>
          <a:xfrm>
            <a:off x="622274" y="13544550"/>
            <a:ext cx="344936" cy="41143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6</a:t>
            </a:r>
          </a:p>
        </xdr:txBody>
      </xdr:sp>
      <xdr:cxnSp macro="">
        <xdr:nvCxnSpPr>
          <xdr:cNvPr id="64" name="Connettore diritto 63" descr="Linea decorativa">
            <a:extLst>
              <a:ext uri="{FF2B5EF4-FFF2-40B4-BE49-F238E27FC236}">
                <a16:creationId xmlns:a16="http://schemas.microsoft.com/office/drawing/2014/main" id="{02EC5DAE-66C6-1726-9C70-D41401362629}"/>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65" name="Immagine 64" descr="Freccia giù">
            <a:extLst>
              <a:ext uri="{FF2B5EF4-FFF2-40B4-BE49-F238E27FC236}">
                <a16:creationId xmlns:a16="http://schemas.microsoft.com/office/drawing/2014/main" id="{53477BF8-DF8B-8116-797F-E325C8432E94}"/>
              </a:ext>
            </a:extLst>
          </xdr:cNvPr>
          <xdr:cNvPicPr>
            <a:picLocks noChangeAspect="1"/>
          </xdr:cNvPicPr>
        </xdr:nvPicPr>
        <xdr:blipFill rotWithShape="1">
          <a:blip xmlns:r="http://schemas.openxmlformats.org/officeDocument/2006/relationships" r:embed="rId4"/>
          <a:srcRect l="50577" t="24115" r="25368" b="21977"/>
          <a:stretch/>
        </xdr:blipFill>
        <xdr:spPr>
          <a:xfrm>
            <a:off x="2485011" y="13632504"/>
            <a:ext cx="158075" cy="154021"/>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6322049</xdr:colOff>
      <xdr:row>23</xdr:row>
      <xdr:rowOff>60960</xdr:rowOff>
    </xdr:to>
    <xdr:grpSp>
      <xdr:nvGrpSpPr>
        <xdr:cNvPr id="2" name="Riepilogare i dati con le tabelle pivot" descr="Riepilogare i dati con le tabelle pivot Osserva le colonne Data, Venditore, Prodotto e Importo. Riesci a identificare rapidamente il prodotto più redditizio? O il venditore che ha raggiunto i risultati migliori? La tabella pivot seguente serve proprio a questo. Quando abbiamo creato la tabella pivot, abbiamo fatto clic su alcuni pulsanti per riepilogare i dati. Ora sappiamo qual è il prodotto più redditizio. Ora eseguirai il pivot dei dati per trovare il venditore che ha avuto i risultati migliori. Fai clic con il pulsante destro del mouse su una cella qualsiasi nella tabella pivot e scegli Mostra elenco campi. Viene visualizzato il riquadro Campi tabella pivot. Nella parte inferiore del riquadro, in Righe, fai clic su Prodotto e quindi su Rimuovi campo. Nella parte superiore del riquadro seleziona la casella di controllo relativa a Venditore. Adesso sai qual è il venditore che ha raggiunto i risultati migliori Altri dettagli Passaggio successivo">
          <a:extLst>
            <a:ext uri="{FF2B5EF4-FFF2-40B4-BE49-F238E27FC236}">
              <a16:creationId xmlns:a16="http://schemas.microsoft.com/office/drawing/2014/main" id="{8840197D-841C-4B4E-9499-B880E074D430}"/>
            </a:ext>
          </a:extLst>
        </xdr:cNvPr>
        <xdr:cNvGrpSpPr/>
      </xdr:nvGrpSpPr>
      <xdr:grpSpPr>
        <a:xfrm>
          <a:off x="333375" y="266700"/>
          <a:ext cx="6836399" cy="4747260"/>
          <a:chOff x="0" y="52174"/>
          <a:chExt cx="5695950" cy="4619625"/>
        </a:xfrm>
      </xdr:grpSpPr>
      <xdr:sp macro="" textlink="">
        <xdr:nvSpPr>
          <xdr:cNvPr id="3" name="Rettangolo 2" descr="Sfondo">
            <a:extLst>
              <a:ext uri="{FF2B5EF4-FFF2-40B4-BE49-F238E27FC236}">
                <a16:creationId xmlns:a16="http://schemas.microsoft.com/office/drawing/2014/main" id="{1294DF05-6FC5-3A4D-19C8-64E0368F9E41}"/>
              </a:ext>
            </a:extLst>
          </xdr:cNvPr>
          <xdr:cNvSpPr/>
        </xdr:nvSpPr>
        <xdr:spPr>
          <a:xfrm>
            <a:off x="0" y="52174"/>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saggio" descr="Riepilogare i dati con le tabelle pivot">
            <a:extLst>
              <a:ext uri="{FF2B5EF4-FFF2-40B4-BE49-F238E27FC236}">
                <a16:creationId xmlns:a16="http://schemas.microsoft.com/office/drawing/2014/main" id="{5330398F-5E1E-993F-0BBC-F566D12002C6}"/>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Riepilogare i dati con le tabelle pivot</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nettore diritto 4" descr="Linea decorativa">
            <a:extLst>
              <a:ext uri="{FF2B5EF4-FFF2-40B4-BE49-F238E27FC236}">
                <a16:creationId xmlns:a16="http://schemas.microsoft.com/office/drawing/2014/main" id="{B8287879-385C-7ABE-1FA1-DB00A9E9C9EF}"/>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 name="Connettore diritto 6" descr="Linea decorativa">
            <a:extLst>
              <a:ext uri="{FF2B5EF4-FFF2-40B4-BE49-F238E27FC236}">
                <a16:creationId xmlns:a16="http://schemas.microsoft.com/office/drawing/2014/main" id="{EB87A780-F5A1-EEAC-6911-D8497E417465}"/>
              </a:ext>
            </a:extLst>
          </xdr:cNvPr>
          <xdr:cNvCxnSpPr>
            <a:cxnSpLocks/>
          </xdr:cNvCxnSpPr>
        </xdr:nvCxnSpPr>
        <xdr:spPr>
          <a:xfrm>
            <a:off x="234924" y="373362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Passaggio" descr="Osserva le colonne Data, Venditore, Prodotto e Importo. Riesci a identificare rapidamente il prodotto più redditizio? O il venditore che ha raggiunto i risultati migliori? La tabelle pivot seguente serve proprio a questo">
            <a:extLst>
              <a:ext uri="{FF2B5EF4-FFF2-40B4-BE49-F238E27FC236}">
                <a16:creationId xmlns:a16="http://schemas.microsoft.com/office/drawing/2014/main" id="{B7C072CA-5027-265E-44F7-4FB21C64BD60}"/>
              </a:ext>
            </a:extLst>
          </xdr:cNvPr>
          <xdr:cNvSpPr txBox="1"/>
        </xdr:nvSpPr>
        <xdr:spPr>
          <a:xfrm>
            <a:off x="638783" y="814277"/>
            <a:ext cx="4809516" cy="63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Osserva le colonne Data, Venditore, Prodotto e Importo. Riesci a identificare rapidamente il prodotto più redditizio? O il venditore che ha raggiunto i risultati migliori? La tabella pivot seguente serve proprio a questo.</a:t>
            </a:r>
          </a:p>
        </xdr:txBody>
      </xdr:sp>
      <xdr:sp macro="" textlink="">
        <xdr:nvSpPr>
          <xdr:cNvPr id="10" name="Ovale 9" descr="1">
            <a:extLst>
              <a:ext uri="{FF2B5EF4-FFF2-40B4-BE49-F238E27FC236}">
                <a16:creationId xmlns:a16="http://schemas.microsoft.com/office/drawing/2014/main" id="{8D35E6B6-4125-1AD9-7653-2B28837E0291}"/>
              </a:ext>
            </a:extLst>
          </xdr:cNvPr>
          <xdr:cNvSpPr/>
        </xdr:nvSpPr>
        <xdr:spPr>
          <a:xfrm>
            <a:off x="231749" y="771777"/>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11" name="Passaggio" descr="Quando abbiamo creato la tabella pivot, abbiamo fatto clic su alcuni pulsanti per riepilogare i dati. Ora sappiamo qual è il prodotto più redditizio">
            <a:extLst>
              <a:ext uri="{FF2B5EF4-FFF2-40B4-BE49-F238E27FC236}">
                <a16:creationId xmlns:a16="http://schemas.microsoft.com/office/drawing/2014/main" id="{408BEE5A-F3E3-891F-0823-F1704714E403}"/>
              </a:ext>
            </a:extLst>
          </xdr:cNvPr>
          <xdr:cNvSpPr txBox="1"/>
        </xdr:nvSpPr>
        <xdr:spPr>
          <a:xfrm>
            <a:off x="638783" y="1483807"/>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 il pivot per sapere quanto</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 venduto ciascun prodotto mettendo </a:t>
            </a:r>
            <a:r>
              <a:rPr lang="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nelle righe </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 </a:t>
            </a:r>
            <a:r>
              <a:rPr lang="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prodotti</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nei </a:t>
            </a:r>
            <a:r>
              <a:rPr lang="i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valori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l'importo</a:t>
            </a:r>
          </a:p>
        </xdr:txBody>
      </xdr:sp>
      <xdr:sp macro="" textlink="">
        <xdr:nvSpPr>
          <xdr:cNvPr id="12" name="Ovale 11" descr="2">
            <a:extLst>
              <a:ext uri="{FF2B5EF4-FFF2-40B4-BE49-F238E27FC236}">
                <a16:creationId xmlns:a16="http://schemas.microsoft.com/office/drawing/2014/main" id="{0AD75C4D-D68E-22EC-19A0-5513B0A8E3E6}"/>
              </a:ext>
            </a:extLst>
          </xdr:cNvPr>
          <xdr:cNvSpPr/>
        </xdr:nvSpPr>
        <xdr:spPr>
          <a:xfrm>
            <a:off x="231749" y="1441307"/>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13" name="Passaggio" descr="Ora eseguirai il pivot dei dati per trovare il venditore che ha avuto i risultati migliori. Fai clic con il pulsante destro del mouse su una cella qualsiasi nella tabella pivot e scegli Mostra elenco campi">
            <a:extLst>
              <a:ext uri="{FF2B5EF4-FFF2-40B4-BE49-F238E27FC236}">
                <a16:creationId xmlns:a16="http://schemas.microsoft.com/office/drawing/2014/main" id="{32AA2838-94E9-F730-594E-ED9F4A7DB648}"/>
              </a:ext>
            </a:extLst>
          </xdr:cNvPr>
          <xdr:cNvSpPr txBox="1"/>
        </xdr:nvSpPr>
        <xdr:spPr>
          <a:xfrm>
            <a:off x="638783" y="1988451"/>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Ora eseguirai il pivot dei dati per trovare il venditore che ha avuto i risultati migliori. Fai clic con il pulsante destro del mouse su una cella qualsiasi nella tabella pivot e scegli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Mostra elenco campi</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4" name="Ovale 13" descr="3">
            <a:extLst>
              <a:ext uri="{FF2B5EF4-FFF2-40B4-BE49-F238E27FC236}">
                <a16:creationId xmlns:a16="http://schemas.microsoft.com/office/drawing/2014/main" id="{4DF48370-2C32-38FE-59F8-A2A573196323}"/>
              </a:ext>
            </a:extLst>
          </xdr:cNvPr>
          <xdr:cNvSpPr/>
        </xdr:nvSpPr>
        <xdr:spPr>
          <a:xfrm>
            <a:off x="231749" y="1945952"/>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15" name="Passaggio" descr="Viene visualizzato il riquadro Campi tabella pivot. Nella parte inferiore del riquadro, in Righe, fai clic su Prodotto e quindi su Rimuovi campo">
            <a:extLst>
              <a:ext uri="{FF2B5EF4-FFF2-40B4-BE49-F238E27FC236}">
                <a16:creationId xmlns:a16="http://schemas.microsoft.com/office/drawing/2014/main" id="{00292358-AA96-0E17-9852-F61E670F41BD}"/>
              </a:ext>
            </a:extLst>
          </xdr:cNvPr>
          <xdr:cNvSpPr txBox="1"/>
        </xdr:nvSpPr>
        <xdr:spPr>
          <a:xfrm>
            <a:off x="638783" y="265197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Viene visualizzato il riquadro Campi tabella pivot</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parte inferiore del riquadro, in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fai clic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Prodotto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 quindi su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Rimuovi campo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6" name="Ovale 15" descr="4">
            <a:extLst>
              <a:ext uri="{FF2B5EF4-FFF2-40B4-BE49-F238E27FC236}">
                <a16:creationId xmlns:a16="http://schemas.microsoft.com/office/drawing/2014/main" id="{12051AEC-17DB-67EA-593A-0CF1986F8934}"/>
              </a:ext>
            </a:extLst>
          </xdr:cNvPr>
          <xdr:cNvSpPr/>
        </xdr:nvSpPr>
        <xdr:spPr>
          <a:xfrm>
            <a:off x="231749" y="2609470"/>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17" name="Passaggio" descr="Nella parte superiore del riquadro seleziona la casella di controllo relativa a Venditore. Adesso sai qual è il venditore che ha raggiunto i risultati migliori">
            <a:extLst>
              <a:ext uri="{FF2B5EF4-FFF2-40B4-BE49-F238E27FC236}">
                <a16:creationId xmlns:a16="http://schemas.microsoft.com/office/drawing/2014/main" id="{0241C522-B17A-E2AB-5EE2-8EF103E13FCA}"/>
              </a:ext>
            </a:extLst>
          </xdr:cNvPr>
          <xdr:cNvSpPr txBox="1"/>
        </xdr:nvSpPr>
        <xdr:spPr>
          <a:xfrm>
            <a:off x="638783" y="317389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parte superiore del riquadro seleziona la casella di controllo relativa 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Venditore</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Adesso sai qual è il venditore che ha raggiunto i risultati migliori.</a:t>
            </a:r>
          </a:p>
        </xdr:txBody>
      </xdr:sp>
      <xdr:sp macro="" textlink="">
        <xdr:nvSpPr>
          <xdr:cNvPr id="18" name="Ovale 17" descr="5">
            <a:extLst>
              <a:ext uri="{FF2B5EF4-FFF2-40B4-BE49-F238E27FC236}">
                <a16:creationId xmlns:a16="http://schemas.microsoft.com/office/drawing/2014/main" id="{1F2679B0-D4D5-F341-FE66-612680A2D860}"/>
              </a:ext>
            </a:extLst>
          </xdr:cNvPr>
          <xdr:cNvSpPr/>
        </xdr:nvSpPr>
        <xdr:spPr>
          <a:xfrm>
            <a:off x="231749" y="3091566"/>
            <a:ext cx="344936" cy="41400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6379199</xdr:colOff>
      <xdr:row>32</xdr:row>
      <xdr:rowOff>4631872</xdr:rowOff>
    </xdr:to>
    <xdr:grpSp>
      <xdr:nvGrpSpPr>
        <xdr:cNvPr id="19" name="Creare una tabella pivot" descr="Creare una tabella pivot Ora creerai autonomamente una tabella pivot. Così saprai farlo se ti dovesse servire in futuro per riepilogare i dati. Fai clic su una cella all'interno dei dati a destra, quindi scegli Tabella pivot dal menu Inserisci. Nella finestra di dialogo che viene visualizzata fai clic su Foglio di lavoro esistente e quindi digita C42 nella casella Posizione. Fai clic su OK A destra viene visualizzato il riquadro Campi tabella pivot. Nella parte superiore del riquadro seleziona la casella di controllo relativa a Prodotto. In questo modo, il campo Prodotto viene aggiunto all'area Righe in fondo al riquadro. Inoltre, i dati relativi al prodotto vengono aggiunti come etichette di riga nella nuova tabella pivot. Nella parte superiore del riquadro seleziona la casella di controllo relativa a Importo. In questo modo, il campo Importo viene aggiunto all'area Valori in fondo al riquadro. Allo stesso tempo vengono calcolati i totali degli importi per ogni prodotto nella tabella pivot. Ecco fatto. Hai creato una tabella pivot. Ci sono però molte altre cose che puoi fare. Per saperne di più, fai clic sul collegamento in fondo a questo foglio">
          <a:extLst>
            <a:ext uri="{FF2B5EF4-FFF2-40B4-BE49-F238E27FC236}">
              <a16:creationId xmlns:a16="http://schemas.microsoft.com/office/drawing/2014/main" id="{1FBA571C-5F8B-4350-8884-6EB60F0AC2E8}"/>
            </a:ext>
          </a:extLst>
        </xdr:cNvPr>
        <xdr:cNvGrpSpPr/>
      </xdr:nvGrpSpPr>
      <xdr:grpSpPr>
        <a:xfrm>
          <a:off x="390525" y="5524500"/>
          <a:ext cx="6836399" cy="5774872"/>
          <a:chOff x="390525" y="5943600"/>
          <a:chExt cx="5695950" cy="5647502"/>
        </a:xfrm>
      </xdr:grpSpPr>
      <xdr:sp macro="" textlink="">
        <xdr:nvSpPr>
          <xdr:cNvPr id="20" name="Rettangolo 19" descr="Sfondo">
            <a:extLst>
              <a:ext uri="{FF2B5EF4-FFF2-40B4-BE49-F238E27FC236}">
                <a16:creationId xmlns:a16="http://schemas.microsoft.com/office/drawing/2014/main" id="{0CC073AF-021B-5880-08B8-1A7624ACEA5A}"/>
              </a:ext>
            </a:extLst>
          </xdr:cNvPr>
          <xdr:cNvSpPr/>
        </xdr:nvSpPr>
        <xdr:spPr>
          <a:xfrm>
            <a:off x="390525" y="5943600"/>
            <a:ext cx="5695950" cy="564750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1" name="Passaggio" descr="Creare una tabella pivot">
            <a:extLst>
              <a:ext uri="{FF2B5EF4-FFF2-40B4-BE49-F238E27FC236}">
                <a16:creationId xmlns:a16="http://schemas.microsoft.com/office/drawing/2014/main" id="{0522F1F1-AB52-9F8D-4B1F-2384E3D2A88A}"/>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Creare una tabella pivot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2" name="Connettore diritto 21" descr="Linea decorativa">
            <a:extLst>
              <a:ext uri="{FF2B5EF4-FFF2-40B4-BE49-F238E27FC236}">
                <a16:creationId xmlns:a16="http://schemas.microsoft.com/office/drawing/2014/main" id="{A87ABF1E-9D81-981D-E0D9-DC2EFCF661D4}"/>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Connettore diritto 22" descr="Linea decorativa">
            <a:extLst>
              <a:ext uri="{FF2B5EF4-FFF2-40B4-BE49-F238E27FC236}">
                <a16:creationId xmlns:a16="http://schemas.microsoft.com/office/drawing/2014/main" id="{786A621B-C455-6C84-99C6-357A362815CA}"/>
              </a:ext>
            </a:extLst>
          </xdr:cNvPr>
          <xdr:cNvCxnSpPr>
            <a:cxnSpLocks/>
          </xdr:cNvCxnSpPr>
        </xdr:nvCxnSpPr>
        <xdr:spPr>
          <a:xfrm>
            <a:off x="625449" y="1126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Passaggio" descr="Ora creerai autonomamente una tabella pivot. Così saprai farlo se ti dovesse servire in futuro per riepilogare i dati">
            <a:extLst>
              <a:ext uri="{FF2B5EF4-FFF2-40B4-BE49-F238E27FC236}">
                <a16:creationId xmlns:a16="http://schemas.microsoft.com/office/drawing/2014/main" id="{26377F2C-BFDD-BB33-C257-F440D1EF3FCE}"/>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Ora creerai autonomamente una tabella pivot. Così saprai farlo se ti dovesse servire in futuro per riepilogare i dati.</a:t>
            </a:r>
          </a:p>
        </xdr:txBody>
      </xdr:sp>
      <xdr:sp macro="" textlink="">
        <xdr:nvSpPr>
          <xdr:cNvPr id="25" name="Passaggio" descr="Fai clic su una cella all'interno dei dati a destra, quindi scegli Tabella pivot dal menu Inserisci">
            <a:extLst>
              <a:ext uri="{FF2B5EF4-FFF2-40B4-BE49-F238E27FC236}">
                <a16:creationId xmlns:a16="http://schemas.microsoft.com/office/drawing/2014/main" id="{CB541699-0A4C-53C2-5A0A-C721AAB4867A}"/>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Fai clic su una cella all'interno dei dati a destra, quindi scegli </a:t>
            </a:r>
            <a:r>
              <a:rPr lang="it" sz="1100" b="1">
                <a:solidFill>
                  <a:schemeClr val="tx1">
                    <a:lumMod val="75000"/>
                    <a:lumOff val="25000"/>
                  </a:schemeClr>
                </a:solidFill>
                <a:latin typeface="Segoe UI" panose="020B0502040204020203" pitchFamily="34" charset="0"/>
                <a:cs typeface="Segoe UI" panose="020B0502040204020203" pitchFamily="34" charset="0"/>
              </a:rPr>
              <a:t>Tabella pivot</a:t>
            </a:r>
            <a:r>
              <a:rPr lang="it" sz="1100">
                <a:solidFill>
                  <a:schemeClr val="tx1">
                    <a:lumMod val="75000"/>
                    <a:lumOff val="25000"/>
                  </a:schemeClr>
                </a:solidFill>
                <a:latin typeface="Segoe UI" panose="020B0502040204020203" pitchFamily="34" charset="0"/>
                <a:cs typeface="Segoe UI" panose="020B0502040204020203" pitchFamily="34" charset="0"/>
              </a:rPr>
              <a:t> dal menu </a:t>
            </a:r>
            <a:r>
              <a:rPr lang="it" sz="1100" b="1">
                <a:solidFill>
                  <a:schemeClr val="tx1">
                    <a:lumMod val="75000"/>
                    <a:lumOff val="25000"/>
                  </a:schemeClr>
                </a:solidFill>
                <a:latin typeface="Segoe UI" panose="020B0502040204020203" pitchFamily="34" charset="0"/>
                <a:cs typeface="Segoe UI" panose="020B0502040204020203" pitchFamily="34" charset="0"/>
              </a:rPr>
              <a:t>Inserisci</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26" name="Ovale 25" descr="1">
            <a:extLst>
              <a:ext uri="{FF2B5EF4-FFF2-40B4-BE49-F238E27FC236}">
                <a16:creationId xmlns:a16="http://schemas.microsoft.com/office/drawing/2014/main" id="{353DFE2D-CA07-36E2-D113-85B0BF376026}"/>
              </a:ext>
            </a:extLst>
          </xdr:cNvPr>
          <xdr:cNvSpPr/>
        </xdr:nvSpPr>
        <xdr:spPr>
          <a:xfrm>
            <a:off x="622274" y="7166288"/>
            <a:ext cx="344936" cy="4075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xdr:nvSpPr>
          <xdr:cNvPr id="27" name="Passaggio" descr="Nella finestra di dialogo che viene visualizzata fai clic su Foglio di lavoro esistente e quindi digita C42 nella casella Posizione. Fai clic su OK">
            <a:extLst>
              <a:ext uri="{FF2B5EF4-FFF2-40B4-BE49-F238E27FC236}">
                <a16:creationId xmlns:a16="http://schemas.microsoft.com/office/drawing/2014/main" id="{69B44D92-58D2-36D1-19AD-4EB59455E57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Nella finestra di dialogo che viene visualizzata 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Foglio di lavoro esistente</a:t>
            </a:r>
            <a:r>
              <a:rPr lang="it" sz="1100">
                <a:solidFill>
                  <a:schemeClr val="tx1">
                    <a:lumMod val="75000"/>
                    <a:lumOff val="25000"/>
                  </a:schemeClr>
                </a:solidFill>
                <a:latin typeface="Segoe UI" panose="020B0502040204020203" pitchFamily="34" charset="0"/>
                <a:cs typeface="Segoe UI" panose="020B0502040204020203" pitchFamily="34" charset="0"/>
              </a:rPr>
              <a:t> e quindi digita C42 nella</a:t>
            </a:r>
            <a:r>
              <a:rPr lang="it" sz="1100" baseline="0">
                <a:solidFill>
                  <a:schemeClr val="tx1">
                    <a:lumMod val="75000"/>
                    <a:lumOff val="25000"/>
                  </a:schemeClr>
                </a:solidFill>
                <a:latin typeface="Segoe UI" panose="020B0502040204020203" pitchFamily="34" charset="0"/>
                <a:cs typeface="Segoe UI" panose="020B0502040204020203" pitchFamily="34" charset="0"/>
              </a:rPr>
              <a:t> casella </a:t>
            </a:r>
            <a:r>
              <a:rPr lang="it" sz="1100" b="1" baseline="0">
                <a:solidFill>
                  <a:schemeClr val="tx1">
                    <a:lumMod val="75000"/>
                    <a:lumOff val="25000"/>
                  </a:schemeClr>
                </a:solidFill>
                <a:latin typeface="Segoe UI" panose="020B0502040204020203" pitchFamily="34" charset="0"/>
                <a:cs typeface="Segoe UI" panose="020B0502040204020203" pitchFamily="34" charset="0"/>
              </a:rPr>
              <a:t>Posizione</a:t>
            </a:r>
            <a:r>
              <a:rPr lang="it" sz="1100" baseline="0">
                <a:solidFill>
                  <a:schemeClr val="tx1">
                    <a:lumMod val="75000"/>
                    <a:lumOff val="25000"/>
                  </a:schemeClr>
                </a:solidFill>
                <a:latin typeface="Segoe UI" panose="020B0502040204020203" pitchFamily="34" charset="0"/>
                <a:cs typeface="Segoe UI" panose="020B0502040204020203" pitchFamily="34" charset="0"/>
              </a:rPr>
              <a:t>. </a:t>
            </a:r>
            <a:r>
              <a:rPr lang="it" sz="1100">
                <a:solidFill>
                  <a:schemeClr val="tx1">
                    <a:lumMod val="75000"/>
                    <a:lumOff val="25000"/>
                  </a:schemeClr>
                </a:solidFill>
                <a:latin typeface="Segoe UI" panose="020B0502040204020203" pitchFamily="34" charset="0"/>
                <a:cs typeface="Segoe UI" panose="020B0502040204020203" pitchFamily="34" charset="0"/>
              </a:rPr>
              <a:t>Fai clic su </a:t>
            </a:r>
            <a:r>
              <a:rPr lang="it" sz="1100" b="1">
                <a:solidFill>
                  <a:schemeClr val="tx1">
                    <a:lumMod val="75000"/>
                    <a:lumOff val="25000"/>
                  </a:schemeClr>
                </a:solidFill>
                <a:latin typeface="Segoe UI" panose="020B0502040204020203" pitchFamily="34" charset="0"/>
                <a:cs typeface="Segoe UI" panose="020B0502040204020203" pitchFamily="34" charset="0"/>
              </a:rPr>
              <a:t>OK</a:t>
            </a:r>
            <a:r>
              <a:rPr lang="it"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28" name="Ovale 27" descr="2">
            <a:extLst>
              <a:ext uri="{FF2B5EF4-FFF2-40B4-BE49-F238E27FC236}">
                <a16:creationId xmlns:a16="http://schemas.microsoft.com/office/drawing/2014/main" id="{CACA2A4E-2858-312C-1B0D-DE1468D28B91}"/>
              </a:ext>
            </a:extLst>
          </xdr:cNvPr>
          <xdr:cNvSpPr/>
        </xdr:nvSpPr>
        <xdr:spPr>
          <a:xfrm>
            <a:off x="622274" y="7678303"/>
            <a:ext cx="344936" cy="4075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xdr:nvSpPr>
          <xdr:cNvPr id="29" name="Passaggio" descr="A destra viene visualizzato il riquadro Campi tabella pivot">
            <a:extLst>
              <a:ext uri="{FF2B5EF4-FFF2-40B4-BE49-F238E27FC236}">
                <a16:creationId xmlns:a16="http://schemas.microsoft.com/office/drawing/2014/main" id="{30DCF34F-9DA5-E7F8-CC24-C98B3AEA8076}"/>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100">
                <a:solidFill>
                  <a:schemeClr val="tx1">
                    <a:lumMod val="75000"/>
                    <a:lumOff val="25000"/>
                  </a:schemeClr>
                </a:solidFill>
                <a:latin typeface="Segoe UI" panose="020B0502040204020203" pitchFamily="34" charset="0"/>
                <a:cs typeface="Segoe UI" panose="020B0502040204020203" pitchFamily="34" charset="0"/>
              </a:rPr>
              <a:t>A destra viene visualizzato il riquadro </a:t>
            </a:r>
            <a:r>
              <a:rPr lang="it" sz="1100" b="1">
                <a:solidFill>
                  <a:schemeClr val="tx1">
                    <a:lumMod val="75000"/>
                    <a:lumOff val="25000"/>
                  </a:schemeClr>
                </a:solidFill>
                <a:latin typeface="Segoe UI" panose="020B0502040204020203" pitchFamily="34" charset="0"/>
                <a:cs typeface="Segoe UI" panose="020B0502040204020203" pitchFamily="34" charset="0"/>
              </a:rPr>
              <a:t>Campi tabella pivot</a:t>
            </a:r>
            <a:r>
              <a:rPr lang="it" sz="1100">
                <a:solidFill>
                  <a:schemeClr val="tx1">
                    <a:lumMod val="75000"/>
                    <a:lumOff val="25000"/>
                  </a:schemeClr>
                </a:solidFill>
                <a:latin typeface="Segoe UI" panose="020B0502040204020203" pitchFamily="34" charset="0"/>
                <a:cs typeface="Segoe UI" panose="020B0502040204020203" pitchFamily="34" charset="0"/>
              </a:rPr>
              <a:t>.</a:t>
            </a:r>
            <a:endParaRPr lang="en-US" sz="1100" b="1">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30" name="Ovale 29" descr="3">
            <a:extLst>
              <a:ext uri="{FF2B5EF4-FFF2-40B4-BE49-F238E27FC236}">
                <a16:creationId xmlns:a16="http://schemas.microsoft.com/office/drawing/2014/main" id="{21993219-B69F-EA13-9C32-22EECB35E72F}"/>
              </a:ext>
            </a:extLst>
          </xdr:cNvPr>
          <xdr:cNvSpPr/>
        </xdr:nvSpPr>
        <xdr:spPr>
          <a:xfrm>
            <a:off x="622274" y="8167751"/>
            <a:ext cx="344936" cy="4075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xdr:nvSpPr>
          <xdr:cNvPr id="31" name="Passaggio" descr="Nella parte superiore del riquadro seleziona la casella di controllo relativa a Prodotto &#10;&#10;In questo modo, il campo Prodotto viene aggiunto all'area Righe in fondo al riquadro. Inoltre, i dati relativi al prodotto vengono aggiunti come Etichette di riga nella nuova tabella pivot">
            <a:extLst>
              <a:ext uri="{FF2B5EF4-FFF2-40B4-BE49-F238E27FC236}">
                <a16:creationId xmlns:a16="http://schemas.microsoft.com/office/drawing/2014/main" id="{B22D46AD-2BFF-A750-D377-CD653992E403}"/>
              </a:ext>
            </a:extLst>
          </xdr:cNvPr>
          <xdr:cNvSpPr txBox="1"/>
        </xdr:nvSpPr>
        <xdr:spPr>
          <a:xfrm>
            <a:off x="1029308" y="8700056"/>
            <a:ext cx="4809516" cy="909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parte superiore del riquadro seleziona la casella di controllo relativa 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Prodotto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questo modo, il campo Prodotto viene aggiunto all'area Righe in fondo al riquadro. Inoltre, i dati relativi al prodotto vengono aggiunti come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Etichette di riga </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nuova tabella pivot.</a:t>
            </a:r>
          </a:p>
        </xdr:txBody>
      </xdr:sp>
      <xdr:sp macro="" textlink="">
        <xdr:nvSpPr>
          <xdr:cNvPr id="32" name="Ovale 31" descr="4">
            <a:extLst>
              <a:ext uri="{FF2B5EF4-FFF2-40B4-BE49-F238E27FC236}">
                <a16:creationId xmlns:a16="http://schemas.microsoft.com/office/drawing/2014/main" id="{CE5D7AD2-7C88-D32A-DD34-4BEC4B52B714}"/>
              </a:ext>
            </a:extLst>
          </xdr:cNvPr>
          <xdr:cNvSpPr/>
        </xdr:nvSpPr>
        <xdr:spPr>
          <a:xfrm>
            <a:off x="622274" y="8657558"/>
            <a:ext cx="344936" cy="4075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sp macro="" textlink="">
        <xdr:nvSpPr>
          <xdr:cNvPr id="33" name="Passaggio" descr="Nella parte superiore del riquadro seleziona la casella di controllo relativa a Importo. &#10;&#10;In questo modo, il campo Importo viene aggiunto all'area Valori in fondo al riquadro. Allo stesso tempo vengono calcolati i totali degli importi per ogni prodotto nella tabella pivot">
            <a:extLst>
              <a:ext uri="{FF2B5EF4-FFF2-40B4-BE49-F238E27FC236}">
                <a16:creationId xmlns:a16="http://schemas.microsoft.com/office/drawing/2014/main" id="{818C2278-6C51-D9FC-6A1A-1CB2B3A5BDDB}"/>
              </a:ext>
            </a:extLst>
          </xdr:cNvPr>
          <xdr:cNvSpPr txBox="1"/>
        </xdr:nvSpPr>
        <xdr:spPr>
          <a:xfrm>
            <a:off x="1029308" y="9703695"/>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Nella parte superiore del riquadro seleziona la casella di controllo relativa a </a:t>
            </a:r>
            <a:r>
              <a:rPr lang="it"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Importo</a:t>
            </a: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questo modo, il campo Importo viene aggiunto all'area Valori in fondo al riquadro. Allo stesso tempo vengono calcolati i totali degli importi per ogni prodotto nella tabella pivot.</a:t>
            </a:r>
          </a:p>
        </xdr:txBody>
      </xdr:sp>
      <xdr:sp macro="" textlink="">
        <xdr:nvSpPr>
          <xdr:cNvPr id="34" name="Ovale 33" descr="5">
            <a:extLst>
              <a:ext uri="{FF2B5EF4-FFF2-40B4-BE49-F238E27FC236}">
                <a16:creationId xmlns:a16="http://schemas.microsoft.com/office/drawing/2014/main" id="{B32F67FE-2DA5-7454-947A-9791A890CF11}"/>
              </a:ext>
            </a:extLst>
          </xdr:cNvPr>
          <xdr:cNvSpPr/>
        </xdr:nvSpPr>
        <xdr:spPr>
          <a:xfrm>
            <a:off x="622274" y="9661196"/>
            <a:ext cx="344936" cy="4075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5</a:t>
            </a:r>
          </a:p>
        </xdr:txBody>
      </xdr:sp>
      <xdr:sp macro="" textlink="">
        <xdr:nvSpPr>
          <xdr:cNvPr id="35" name="Passaggio" descr="Ecco fatto. Hai creato una tabella pivot.Ci sono però molte altre cose che puoi fare. Per saperne di più, fai clic sul collegamento in fondo a questo foglio">
            <a:extLst>
              <a:ext uri="{FF2B5EF4-FFF2-40B4-BE49-F238E27FC236}">
                <a16:creationId xmlns:a16="http://schemas.microsoft.com/office/drawing/2014/main" id="{769BF3B7-E1EF-EEE0-508F-F9B755F58931}"/>
              </a:ext>
            </a:extLst>
          </xdr:cNvPr>
          <xdr:cNvSpPr txBox="1"/>
        </xdr:nvSpPr>
        <xdr:spPr>
          <a:xfrm>
            <a:off x="1029308" y="10708984"/>
            <a:ext cx="4809516" cy="49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Ecco fatto. Hai creato una tabella pivot. Ci sono però molte altre cose che puoi fare. Per esempio raggruppare per</a:t>
            </a:r>
            <a:r>
              <a:rPr lang="i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mese  e per venditore</a:t>
            </a:r>
            <a:endParaRPr lang="i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36" name="Ovale 35" descr="6">
            <a:extLst>
              <a:ext uri="{FF2B5EF4-FFF2-40B4-BE49-F238E27FC236}">
                <a16:creationId xmlns:a16="http://schemas.microsoft.com/office/drawing/2014/main" id="{2805C562-5D1A-8972-5A0D-0AE48361F332}"/>
              </a:ext>
            </a:extLst>
          </xdr:cNvPr>
          <xdr:cNvSpPr/>
        </xdr:nvSpPr>
        <xdr:spPr>
          <a:xfrm>
            <a:off x="622273" y="10666485"/>
            <a:ext cx="344936" cy="4075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6</a:t>
            </a:r>
          </a:p>
        </xdr:txBody>
      </xdr:sp>
      <xdr:pic>
        <xdr:nvPicPr>
          <xdr:cNvPr id="37" name="Immagine 36" descr="Casella di controllo Prodotto">
            <a:extLst>
              <a:ext uri="{FF2B5EF4-FFF2-40B4-BE49-F238E27FC236}">
                <a16:creationId xmlns:a16="http://schemas.microsoft.com/office/drawing/2014/main" id="{D302E1F6-C169-DF6E-5743-E48A9FEB23F8}"/>
              </a:ext>
            </a:extLst>
          </xdr:cNvPr>
          <xdr:cNvPicPr>
            <a:picLocks noChangeAspect="1"/>
          </xdr:cNvPicPr>
        </xdr:nvPicPr>
        <xdr:blipFill rotWithShape="1">
          <a:blip xmlns:r="http://schemas.openxmlformats.org/officeDocument/2006/relationships" r:embed="rId1"/>
          <a:srcRect l="31143" t="41679" r="25257" b="38087"/>
          <a:stretch/>
        </xdr:blipFill>
        <xdr:spPr>
          <a:xfrm>
            <a:off x="5096596" y="8944169"/>
            <a:ext cx="698370" cy="159405"/>
          </a:xfrm>
          <a:prstGeom prst="rect">
            <a:avLst/>
          </a:prstGeom>
        </xdr:spPr>
      </xdr:pic>
      <xdr:pic>
        <xdr:nvPicPr>
          <xdr:cNvPr id="38" name="Immagine 37" descr="Casella di controllo Importo">
            <a:extLst>
              <a:ext uri="{FF2B5EF4-FFF2-40B4-BE49-F238E27FC236}">
                <a16:creationId xmlns:a16="http://schemas.microsoft.com/office/drawing/2014/main" id="{EAFCCBB0-9534-9B86-54EB-9D76428BAD00}"/>
              </a:ext>
            </a:extLst>
          </xdr:cNvPr>
          <xdr:cNvPicPr>
            <a:picLocks noChangeAspect="1"/>
          </xdr:cNvPicPr>
        </xdr:nvPicPr>
        <xdr:blipFill rotWithShape="1">
          <a:blip xmlns:r="http://schemas.openxmlformats.org/officeDocument/2006/relationships" r:embed="rId1"/>
          <a:srcRect l="32607" t="64625" r="31960" b="15476"/>
          <a:stretch/>
        </xdr:blipFill>
        <xdr:spPr>
          <a:xfrm>
            <a:off x="4969619" y="9956861"/>
            <a:ext cx="611075" cy="168783"/>
          </a:xfrm>
          <a:prstGeom prst="rect">
            <a:avLst/>
          </a:prstGeom>
        </xdr:spPr>
      </xdr:pic>
    </xdr:grpSp>
    <xdr:clientData/>
  </xdr:twoCellAnchor>
  <xdr:twoCellAnchor editAs="oneCell">
    <xdr:from>
      <xdr:col>2</xdr:col>
      <xdr:colOff>276225</xdr:colOff>
      <xdr:row>9</xdr:row>
      <xdr:rowOff>165566</xdr:rowOff>
    </xdr:from>
    <xdr:to>
      <xdr:col>3</xdr:col>
      <xdr:colOff>524877</xdr:colOff>
      <xdr:row>13</xdr:row>
      <xdr:rowOff>72761</xdr:rowOff>
    </xdr:to>
    <xdr:grpSp>
      <xdr:nvGrpSpPr>
        <xdr:cNvPr id="48" name="Freccia della tabella pivot" descr="Freccia rivolta verso la tabella pivot">
          <a:extLst>
            <a:ext uri="{FF2B5EF4-FFF2-40B4-BE49-F238E27FC236}">
              <a16:creationId xmlns:a16="http://schemas.microsoft.com/office/drawing/2014/main" id="{FE373920-591E-4162-8FA5-F5EA33B8264F}"/>
            </a:ext>
          </a:extLst>
        </xdr:cNvPr>
        <xdr:cNvGrpSpPr/>
      </xdr:nvGrpSpPr>
      <xdr:grpSpPr>
        <a:xfrm>
          <a:off x="7829550" y="2451566"/>
          <a:ext cx="1401177" cy="669195"/>
          <a:chOff x="6810375" y="2584916"/>
          <a:chExt cx="1404987" cy="669195"/>
        </a:xfrm>
      </xdr:grpSpPr>
      <xdr:sp macro="" textlink="">
        <xdr:nvSpPr>
          <xdr:cNvPr id="49" name="Arco 48" descr="Freccia">
            <a:extLst>
              <a:ext uri="{FF2B5EF4-FFF2-40B4-BE49-F238E27FC236}">
                <a16:creationId xmlns:a16="http://schemas.microsoft.com/office/drawing/2014/main" id="{6AB34EEF-CBAE-2C6C-3DCE-233BA6D60F16}"/>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50" name="Passaggio" descr="Tabella pivot">
            <a:extLst>
              <a:ext uri="{FF2B5EF4-FFF2-40B4-BE49-F238E27FC236}">
                <a16:creationId xmlns:a16="http://schemas.microsoft.com/office/drawing/2014/main" id="{F9361832-3DEB-B904-7D7D-2BACE1717156}"/>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Tabella pivot</a:t>
            </a:r>
          </a:p>
        </xdr:txBody>
      </xdr:sp>
    </xdr:grpSp>
    <xdr:clientData/>
  </xdr:twoCellAnchor>
  <xdr:twoCellAnchor>
    <xdr:from>
      <xdr:col>1</xdr:col>
      <xdr:colOff>1729740</xdr:colOff>
      <xdr:row>57</xdr:row>
      <xdr:rowOff>160020</xdr:rowOff>
    </xdr:from>
    <xdr:to>
      <xdr:col>1</xdr:col>
      <xdr:colOff>2887980</xdr:colOff>
      <xdr:row>64</xdr:row>
      <xdr:rowOff>114300</xdr:rowOff>
    </xdr:to>
    <xdr:sp macro="" textlink="">
      <xdr:nvSpPr>
        <xdr:cNvPr id="52" name="Scorrimento orizzontale 51">
          <a:hlinkClick xmlns:r="http://schemas.openxmlformats.org/officeDocument/2006/relationships" r:id="rId2"/>
          <a:extLst>
            <a:ext uri="{FF2B5EF4-FFF2-40B4-BE49-F238E27FC236}">
              <a16:creationId xmlns:a16="http://schemas.microsoft.com/office/drawing/2014/main" id="{F43B4A1A-8261-6029-F545-7EF086796EED}"/>
            </a:ext>
          </a:extLst>
        </xdr:cNvPr>
        <xdr:cNvSpPr/>
      </xdr:nvSpPr>
      <xdr:spPr>
        <a:xfrm>
          <a:off x="2598420" y="11590020"/>
          <a:ext cx="1158240" cy="1287780"/>
        </a:xfrm>
        <a:prstGeom prst="horizontalScroll">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kern="1200"/>
            <a:t>esercitazione base sulle tabelle pivot</a:t>
          </a:r>
        </a:p>
      </xdr:txBody>
    </xdr:sp>
    <xdr:clientData/>
  </xdr:twoCellAnchor>
  <xdr:twoCellAnchor>
    <xdr:from>
      <xdr:col>1</xdr:col>
      <xdr:colOff>3078480</xdr:colOff>
      <xdr:row>57</xdr:row>
      <xdr:rowOff>121920</xdr:rowOff>
    </xdr:from>
    <xdr:to>
      <xdr:col>1</xdr:col>
      <xdr:colOff>4282440</xdr:colOff>
      <xdr:row>64</xdr:row>
      <xdr:rowOff>76200</xdr:rowOff>
    </xdr:to>
    <xdr:sp macro="" textlink="">
      <xdr:nvSpPr>
        <xdr:cNvPr id="54" name="Scorrimento orizzontale 53">
          <a:hlinkClick xmlns:r="http://schemas.openxmlformats.org/officeDocument/2006/relationships" r:id="rId3"/>
          <a:extLst>
            <a:ext uri="{FF2B5EF4-FFF2-40B4-BE49-F238E27FC236}">
              <a16:creationId xmlns:a16="http://schemas.microsoft.com/office/drawing/2014/main" id="{926192C1-8129-44A3-ADFD-0AC59B075EF2}"/>
            </a:ext>
          </a:extLst>
        </xdr:cNvPr>
        <xdr:cNvSpPr/>
      </xdr:nvSpPr>
      <xdr:spPr>
        <a:xfrm>
          <a:off x="3947160" y="11551920"/>
          <a:ext cx="1203960" cy="1287780"/>
        </a:xfrm>
        <a:prstGeom prst="horizontalScroll">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kern="1200"/>
            <a:t>come</a:t>
          </a:r>
          <a:r>
            <a:rPr lang="it-IT" sz="1100" kern="1200" baseline="0"/>
            <a:t> strutturare al meglio le tabelle pivot</a:t>
          </a:r>
          <a:endParaRPr lang="it-IT" sz="1100" kern="1200"/>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emo/Desktop/excel-galilei-23-24/corso-excel-galilei.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demo/Desktop/excel-galilei-23-24/corso-excel-galilei.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mo" refreshedDate="45620.771672222225" createdVersion="8" refreshedVersion="8" minRefreshableVersion="3" recordCount="6" xr:uid="{6AE8DE41-E05C-4A29-AF31-1CB6EB2E17C7}">
  <cacheSource type="worksheet">
    <worksheetSource name="DatiTabellaPivot2" r:id="rId2"/>
  </cacheSource>
  <cacheFields count="6">
    <cacheField name="Data" numFmtId="14">
      <sharedItems containsSemiMixedTypes="0" containsNonDate="0" containsDate="1" containsString="0" minDate="2024-09-28T00:00:00" maxDate="2024-11-25T00:00:00" count="6">
        <d v="2024-09-28T00:00:00"/>
        <d v="2024-10-03T00:00:00"/>
        <d v="2024-10-20T00:00:00"/>
        <d v="2024-10-24T00:00:00"/>
        <d v="2024-11-13T00:00:00"/>
        <d v="2024-11-24T00:00:00"/>
      </sharedItems>
      <fieldGroup par="5"/>
    </cacheField>
    <cacheField name="Venditore" numFmtId="0">
      <sharedItems count="4">
        <s v="Anna"/>
        <s v="Marco"/>
        <s v="Fiamma"/>
        <s v="Laura"/>
      </sharedItems>
    </cacheField>
    <cacheField name="Prodotto" numFmtId="0">
      <sharedItems count="3">
        <s v="Birra"/>
        <s v="Vino"/>
        <s v="Bibite"/>
      </sharedItems>
    </cacheField>
    <cacheField name="Importo" numFmtId="167">
      <sharedItems containsSemiMixedTypes="0" containsString="0" containsNumber="1" containsInteger="1" minValue="510" maxValue="1600"/>
    </cacheField>
    <cacheField name="Giorni (Data)" numFmtId="0" databaseField="0">
      <fieldGroup base="0">
        <rangePr groupBy="days" startDate="2024-09-28T00:00:00" endDate="2024-11-25T00:00:00"/>
        <groupItems count="368">
          <s v="&lt;28/09/2024"/>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5/11/2024"/>
        </groupItems>
      </fieldGroup>
    </cacheField>
    <cacheField name="Mesi (Data)" numFmtId="0" databaseField="0">
      <fieldGroup base="0">
        <rangePr groupBy="months" startDate="2024-09-28T00:00:00" endDate="2024-11-25T00:00:00"/>
        <groupItems count="14">
          <s v="&lt;28/09/2024"/>
          <s v="gen"/>
          <s v="feb"/>
          <s v="mar"/>
          <s v="apr"/>
          <s v="mag"/>
          <s v="giu"/>
          <s v="lug"/>
          <s v="ago"/>
          <s v="set"/>
          <s v="ott"/>
          <s v="nov"/>
          <s v="dic"/>
          <s v="&gt;25/11/2024"/>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44.739778703704" createdVersion="6" refreshedVersion="8" minRefreshableVersion="3" recordCount="6" xr:uid="{3416B01C-CAAB-4E04-8D17-80445BAE1DC6}">
  <cacheSource type="worksheet">
    <worksheetSource name="DatiTabellaPivot" r:id="rId2"/>
  </cacheSource>
  <cacheFields count="4">
    <cacheField name="Data" numFmtId="14">
      <sharedItems containsSemiMixedTypes="0" containsNonDate="0" containsDate="1" containsString="0" minDate="2023-03-02T00:00:00" maxDate="2023-04-29T00:00:00"/>
    </cacheField>
    <cacheField name="Venditore" numFmtId="0">
      <sharedItems/>
    </cacheField>
    <cacheField name="Prodotto" numFmtId="0">
      <sharedItems count="3">
        <s v="Birra"/>
        <s v="Vino"/>
        <s v="Bibite"/>
      </sharedItems>
    </cacheField>
    <cacheField name="Importo" numFmtId="167">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mo" refreshedDate="45622.471260185186" createdVersion="8" refreshedVersion="8" minRefreshableVersion="3" recordCount="6" xr:uid="{0354E31C-C29E-4538-9C41-E0CF694F70E6}">
  <cacheSource type="worksheet">
    <worksheetSource name="DatiTabellaPivot2"/>
  </cacheSource>
  <cacheFields count="6">
    <cacheField name="Data" numFmtId="14">
      <sharedItems containsSemiMixedTypes="0" containsNonDate="0" containsDate="1" containsString="0" minDate="2024-09-30T00:00:00" maxDate="2024-11-27T00:00:00" count="6">
        <d v="2024-09-30T00:00:00"/>
        <d v="2024-10-05T00:00:00"/>
        <d v="2024-10-22T00:00:00"/>
        <d v="2024-10-26T00:00:00"/>
        <d v="2024-11-15T00:00:00"/>
        <d v="2024-11-26T00:00:00"/>
      </sharedItems>
      <fieldGroup par="5"/>
    </cacheField>
    <cacheField name="Venditore" numFmtId="0">
      <sharedItems count="4">
        <s v="Anna"/>
        <s v="Marco"/>
        <s v="Fiamma"/>
        <s v="Laura"/>
      </sharedItems>
    </cacheField>
    <cacheField name="Prodotto" numFmtId="0">
      <sharedItems count="3">
        <s v="Birra"/>
        <s v="Vino"/>
        <s v="Bibite"/>
      </sharedItems>
    </cacheField>
    <cacheField name="Importo" numFmtId="167">
      <sharedItems containsSemiMixedTypes="0" containsString="0" containsNumber="1" containsInteger="1" minValue="510" maxValue="1600"/>
    </cacheField>
    <cacheField name="Giorni (Data)" numFmtId="0" databaseField="0">
      <fieldGroup base="0">
        <rangePr groupBy="days" startDate="2024-09-30T00:00:00" endDate="2024-11-27T00:00:00"/>
        <groupItems count="368">
          <s v="&lt;30/09/2024"/>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7/11/2024"/>
        </groupItems>
      </fieldGroup>
    </cacheField>
    <cacheField name="Mesi (Data)" numFmtId="0" databaseField="0">
      <fieldGroup base="0">
        <rangePr groupBy="months" startDate="2024-09-30T00:00:00" endDate="2024-11-27T00:00:00"/>
        <groupItems count="14">
          <s v="&lt;30/09/2024"/>
          <s v="gen"/>
          <s v="feb"/>
          <s v="mar"/>
          <s v="apr"/>
          <s v="mag"/>
          <s v="giu"/>
          <s v="lug"/>
          <s v="ago"/>
          <s v="set"/>
          <s v="ott"/>
          <s v="nov"/>
          <s v="dic"/>
          <s v="&gt;27/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x v="0"/>
    <n v="1400"/>
  </r>
  <r>
    <x v="1"/>
    <x v="1"/>
    <x v="1"/>
    <n v="1010"/>
  </r>
  <r>
    <x v="2"/>
    <x v="0"/>
    <x v="0"/>
    <n v="750"/>
  </r>
  <r>
    <x v="3"/>
    <x v="1"/>
    <x v="2"/>
    <n v="510"/>
  </r>
  <r>
    <x v="4"/>
    <x v="2"/>
    <x v="2"/>
    <n v="1600"/>
  </r>
  <r>
    <x v="5"/>
    <x v="3"/>
    <x v="1"/>
    <n v="68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23-03-02T00:00:00"/>
    <s v="Anna"/>
    <x v="0"/>
    <n v="1400"/>
  </r>
  <r>
    <d v="2023-03-07T00:00:00"/>
    <s v="Marco"/>
    <x v="1"/>
    <n v="1010"/>
  </r>
  <r>
    <d v="2023-03-24T00:00:00"/>
    <s v="Anna"/>
    <x v="0"/>
    <n v="750"/>
  </r>
  <r>
    <d v="2023-03-28T00:00:00"/>
    <s v="Marco"/>
    <x v="2"/>
    <n v="510"/>
  </r>
  <r>
    <d v="2023-04-17T00:00:00"/>
    <s v="Fiamma"/>
    <x v="2"/>
    <n v="1600"/>
  </r>
  <r>
    <d v="2023-04-28T00:00:00"/>
    <s v="Laura"/>
    <x v="1"/>
    <n v="68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x v="0"/>
    <n v="1400"/>
  </r>
  <r>
    <x v="1"/>
    <x v="1"/>
    <x v="1"/>
    <n v="1010"/>
  </r>
  <r>
    <x v="2"/>
    <x v="0"/>
    <x v="0"/>
    <n v="750"/>
  </r>
  <r>
    <x v="3"/>
    <x v="1"/>
    <x v="2"/>
    <n v="510"/>
  </r>
  <r>
    <x v="4"/>
    <x v="2"/>
    <x v="2"/>
    <n v="1600"/>
  </r>
  <r>
    <x v="5"/>
    <x v="3"/>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DC3EA0-145B-447F-B8B7-B6F88B483B85}" name="Tabella pivot19" cacheId="2"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location ref="A3:B8" firstHeaderRow="1" firstDataRow="1" firstDataCol="1"/>
  <pivotFields count="6">
    <pivotField numFmtId="14" showAll="0">
      <items count="7">
        <item x="0"/>
        <item x="1"/>
        <item x="2"/>
        <item x="3"/>
        <item x="4"/>
        <item x="5"/>
        <item t="default"/>
      </items>
    </pivotField>
    <pivotField axis="axisRow" showAll="0">
      <items count="5">
        <item x="0"/>
        <item x="2"/>
        <item x="3"/>
        <item x="1"/>
        <item t="default"/>
      </items>
    </pivotField>
    <pivotField showAll="0"/>
    <pivotField dataField="1" numFmtId="167"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1"/>
  </rowFields>
  <rowItems count="5">
    <i>
      <x/>
    </i>
    <i>
      <x v="1"/>
    </i>
    <i>
      <x v="2"/>
    </i>
    <i>
      <x v="3"/>
    </i>
    <i t="grand">
      <x/>
    </i>
  </rowItems>
  <colItems count="1">
    <i/>
  </colItems>
  <dataFields count="1">
    <dataField name="Somma di Importo" fld="3" baseField="0"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2E2761A-0418-4AB1-A7DF-032BFF3A770A}" name="Tabella pivot21" cacheId="2"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colHeaderCaption="mesi e prodotti">
  <location ref="A3:F10" firstHeaderRow="1" firstDataRow="3" firstDataCol="1"/>
  <pivotFields count="6">
    <pivotField numFmtId="14" showAll="0">
      <items count="7">
        <item x="0"/>
        <item x="1"/>
        <item x="2"/>
        <item x="3"/>
        <item x="4"/>
        <item x="5"/>
        <item t="default"/>
      </items>
    </pivotField>
    <pivotField axis="axisRow" showAll="0">
      <items count="5">
        <item sd="0" x="0"/>
        <item sd="0" x="2"/>
        <item sd="0" x="3"/>
        <item sd="0" x="1"/>
        <item t="default"/>
      </items>
    </pivotField>
    <pivotField axis="axisCol" showAll="0">
      <items count="4">
        <item x="2"/>
        <item x="0"/>
        <item x="1"/>
        <item t="default"/>
      </items>
    </pivotField>
    <pivotField dataField="1" numFmtId="167" showAll="0"/>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Col" showAll="0">
      <items count="15">
        <item x="0"/>
        <item x="1"/>
        <item x="2"/>
        <item x="3"/>
        <item x="4"/>
        <item x="5"/>
        <item x="6"/>
        <item x="7"/>
        <item x="8"/>
        <item x="9"/>
        <item sd="0" x="10"/>
        <item sd="0" x="11"/>
        <item x="12"/>
        <item x="13"/>
        <item t="default"/>
      </items>
    </pivotField>
  </pivotFields>
  <rowFields count="1">
    <field x="1"/>
  </rowFields>
  <rowItems count="5">
    <i>
      <x/>
    </i>
    <i>
      <x v="1"/>
    </i>
    <i>
      <x v="2"/>
    </i>
    <i>
      <x v="3"/>
    </i>
    <i t="grand">
      <x/>
    </i>
  </rowItems>
  <colFields count="2">
    <field x="5"/>
    <field x="2"/>
  </colFields>
  <colItems count="5">
    <i>
      <x v="9"/>
      <x v="1"/>
    </i>
    <i t="default">
      <x v="9"/>
    </i>
    <i>
      <x v="10"/>
    </i>
    <i>
      <x v="11"/>
    </i>
    <i t="grand">
      <x/>
    </i>
  </colItems>
  <dataFields count="1">
    <dataField name="vendite 2024" fld="3" baseField="0" baseItem="0" numFmtId="167"/>
  </dataFields>
  <formats count="10">
    <format dxfId="15">
      <pivotArea outline="0" collapsedLevelsAreSubtotals="1" fieldPosition="0"/>
    </format>
    <format dxfId="14">
      <pivotArea field="5" type="button" dataOnly="0" labelOnly="1" outline="0" axis="axisCol" fieldPosition="0"/>
    </format>
    <format dxfId="13">
      <pivotArea field="2" type="button" dataOnly="0" labelOnly="1" outline="0" axis="axisCol" fieldPosition="1"/>
    </format>
    <format dxfId="12">
      <pivotArea type="topRight" dataOnly="0" labelOnly="1" outline="0" fieldPosition="0"/>
    </format>
    <format dxfId="11">
      <pivotArea dataOnly="0" labelOnly="1" fieldPosition="0">
        <references count="1">
          <reference field="5" count="3">
            <x v="9"/>
            <x v="10"/>
            <x v="11"/>
          </reference>
        </references>
      </pivotArea>
    </format>
    <format dxfId="10">
      <pivotArea dataOnly="0" labelOnly="1" fieldPosition="0">
        <references count="1">
          <reference field="5" count="3" defaultSubtotal="1">
            <x v="9"/>
            <x v="10"/>
            <x v="11"/>
          </reference>
        </references>
      </pivotArea>
    </format>
    <format dxfId="9">
      <pivotArea dataOnly="0" labelOnly="1" grandCol="1" outline="0" fieldPosition="0"/>
    </format>
    <format dxfId="8">
      <pivotArea dataOnly="0" labelOnly="1" fieldPosition="0">
        <references count="2">
          <reference field="2" count="1">
            <x v="1"/>
          </reference>
          <reference field="5" count="1" selected="0">
            <x v="9"/>
          </reference>
        </references>
      </pivotArea>
    </format>
    <format dxfId="7">
      <pivotArea dataOnly="0" labelOnly="1" fieldPosition="0">
        <references count="2">
          <reference field="2" count="0"/>
          <reference field="5" count="1" selected="0">
            <x v="10"/>
          </reference>
        </references>
      </pivotArea>
    </format>
    <format dxfId="6">
      <pivotArea dataOnly="0" labelOnly="1" fieldPosition="0">
        <references count="2">
          <reference field="2" count="2">
            <x v="0"/>
            <x v="2"/>
          </reference>
          <reference field="5" count="1" selected="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7424D45-1D6D-47F1-8330-176D39261974}" name="EsempioTabellaPivot" cacheId="1" applyNumberFormats="0" applyBorderFormats="0" applyFontFormats="0" applyPatternFormats="0" applyAlignmentFormats="0" applyWidthHeightFormats="1" dataCaption="Valori" updatedVersion="8" minRefreshableVersion="3" useAutoFormatting="1" itemPrintTitles="1" createdVersion="6" indent="0" outline="1" outlineData="1" multipleFieldFilters="0">
  <location ref="E11:F15" firstHeaderRow="1" firstDataRow="1" firstDataCol="1"/>
  <pivotFields count="4">
    <pivotField numFmtId="14" showAll="0"/>
    <pivotField showAll="0"/>
    <pivotField axis="axisRow" subtotalTop="0" showAll="0">
      <items count="4">
        <item x="0"/>
        <item x="2"/>
        <item x="1"/>
        <item t="default"/>
      </items>
    </pivotField>
    <pivotField dataField="1" numFmtId="167" showAll="0"/>
  </pivotFields>
  <rowFields count="1">
    <field x="2"/>
  </rowFields>
  <rowItems count="4">
    <i>
      <x/>
    </i>
    <i>
      <x v="1"/>
    </i>
    <i>
      <x v="2"/>
    </i>
    <i t="grand">
      <x/>
    </i>
  </rowItems>
  <colItems count="1">
    <i/>
  </colItems>
  <dataFields count="1">
    <dataField name="Somma di Importo" fld="3" baseField="2" baseItem="0" numFmtId="167"/>
  </dataFields>
  <pivotTableStyleInfo name="Stile tabella pivot 1"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di esempio"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481844F-E490-419C-8FFD-B12619F76009}" name="Tabella pivot25" cacheId="0"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location ref="C43:G55" firstHeaderRow="1" firstDataRow="4" firstDataCol="1"/>
  <pivotFields count="6">
    <pivotField axis="axisCol" numFmtId="14" showAll="0">
      <items count="7">
        <item x="0"/>
        <item x="1"/>
        <item x="2"/>
        <item x="3"/>
        <item x="4"/>
        <item x="5"/>
        <item t="default"/>
      </items>
    </pivotField>
    <pivotField axis="axisRow" showAll="0">
      <items count="5">
        <item x="0"/>
        <item x="2"/>
        <item x="3"/>
        <item x="1"/>
        <item t="default"/>
      </items>
    </pivotField>
    <pivotField axis="axisRow" showAll="0">
      <items count="4">
        <item x="2"/>
        <item x="0"/>
        <item x="1"/>
        <item t="default"/>
      </items>
    </pivotField>
    <pivotField dataField="1" numFmtId="167" showAll="0"/>
    <pivotField axis="axisCol"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Col" showAll="0">
      <items count="15">
        <item sd="0" x="0"/>
        <item sd="0" x="1"/>
        <item sd="0" x="2"/>
        <item sd="0" x="3"/>
        <item sd="0" x="4"/>
        <item sd="0" x="5"/>
        <item sd="0" x="6"/>
        <item sd="0" x="7"/>
        <item sd="0" x="8"/>
        <item sd="0" x="9"/>
        <item sd="0" x="10"/>
        <item sd="0" x="11"/>
        <item sd="0" x="12"/>
        <item sd="0" x="13"/>
        <item t="default"/>
      </items>
    </pivotField>
  </pivotFields>
  <rowFields count="2">
    <field x="2"/>
    <field x="1"/>
  </rowFields>
  <rowItems count="9">
    <i>
      <x/>
    </i>
    <i r="1">
      <x v="1"/>
    </i>
    <i r="1">
      <x v="3"/>
    </i>
    <i>
      <x v="1"/>
    </i>
    <i r="1">
      <x/>
    </i>
    <i>
      <x v="2"/>
    </i>
    <i r="1">
      <x v="2"/>
    </i>
    <i r="1">
      <x v="3"/>
    </i>
    <i t="grand">
      <x/>
    </i>
  </rowItems>
  <colFields count="3">
    <field x="5"/>
    <field x="4"/>
    <field x="0"/>
  </colFields>
  <colItems count="4">
    <i>
      <x v="9"/>
    </i>
    <i>
      <x v="10"/>
    </i>
    <i>
      <x v="11"/>
    </i>
    <i t="grand">
      <x/>
    </i>
  </colItems>
  <dataFields count="1">
    <dataField name="Somma di Importo" fld="3" baseField="0"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iEsterni_1" connectionId="2" xr16:uid="{EB9C37D8-E912-4379-8933-08F5DDF66424}" autoFormatId="16" applyNumberFormats="0" applyBorderFormats="0" applyFontFormats="0" applyPatternFormats="0" applyAlignmentFormats="0" applyWidthHeightFormats="0">
  <queryTableRefresh nextId="17">
    <queryTableFields count="16">
      <queryTableField id="1" name="Segment" tableColumnId="1"/>
      <queryTableField id="2" name="Country" tableColumnId="2"/>
      <queryTableField id="3" name=" Product " tableColumnId="3"/>
      <queryTableField id="4" name=" Discount Band " tableColumnId="4"/>
      <queryTableField id="5" name="Units Sold" tableColumnId="5"/>
      <queryTableField id="6" name="Manufacturing Price" tableColumnId="6"/>
      <queryTableField id="7" name="Sale Price" tableColumnId="7"/>
      <queryTableField id="8" name="Gross Sales" tableColumnId="8"/>
      <queryTableField id="9" name="Discounts" tableColumnId="9"/>
      <queryTableField id="10" name=" Sales" tableColumnId="10"/>
      <queryTableField id="11" name="COGS" tableColumnId="11"/>
      <queryTableField id="12" name="Profit" tableColumnId="12"/>
      <queryTableField id="13" name="Date" tableColumnId="13"/>
      <queryTableField id="14" name="Month Number" tableColumnId="14"/>
      <queryTableField id="15" name=" Month Name " tableColumnId="15"/>
      <queryTableField id="16" name="Year" tableColumnId="16"/>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E792B4-91E6-488D-B6F5-95E99FDB258F}" name="Financial_Sample__2" displayName="Financial_Sample__2" ref="A1:P701" tableType="queryTable" totalsRowShown="0">
  <autoFilter ref="A1:P701" xr:uid="{2EE792B4-91E6-488D-B6F5-95E99FDB258F}">
    <filterColumn colId="3">
      <filters>
        <filter val="basso"/>
      </filters>
    </filterColumn>
  </autoFilter>
  <tableColumns count="16">
    <tableColumn id="1" xr3:uid="{BB0E0D5C-7FB8-486B-B390-7084CF2091E0}" uniqueName="1" name="Segment" queryTableFieldId="1" dataDxfId="56"/>
    <tableColumn id="2" xr3:uid="{4B72F8BD-0F6D-4B22-B0CE-1436E0298FDF}" uniqueName="2" name="Country" queryTableFieldId="2" dataDxfId="55"/>
    <tableColumn id="3" xr3:uid="{FC531C79-B21E-401B-BABD-86A8496A43A6}" uniqueName="3" name=" Product " queryTableFieldId="3" dataDxfId="54"/>
    <tableColumn id="4" xr3:uid="{C9019EDB-33B6-466D-A3F2-8C651FB044E9}" uniqueName="4" name=" Discount Band " queryTableFieldId="4" dataDxfId="53"/>
    <tableColumn id="5" xr3:uid="{523FD595-36EF-47B4-9A3A-2FB2914AA414}" uniqueName="5" name="Units Sold" queryTableFieldId="5"/>
    <tableColumn id="6" xr3:uid="{91A08D03-AF8B-4ABA-BCDB-946A887A6AC3}" uniqueName="6" name="Manufacturing Price" queryTableFieldId="6" dataDxfId="52"/>
    <tableColumn id="7" xr3:uid="{FE693885-E622-4BDD-B06E-DC4888D1F129}" uniqueName="7" name="Sale Price" queryTableFieldId="7" dataDxfId="51"/>
    <tableColumn id="8" xr3:uid="{E29DB746-C93A-4A13-A420-4CDA00196EA9}" uniqueName="8" name="Gross Sales" queryTableFieldId="8" dataDxfId="50"/>
    <tableColumn id="9" xr3:uid="{93883ACE-1B54-4A87-9BB4-C8AC6230A714}" uniqueName="9" name="Discounts" queryTableFieldId="9" dataDxfId="49"/>
    <tableColumn id="10" xr3:uid="{4837EEAD-5866-47A5-9FF0-E78E6764DA4B}" uniqueName="10" name=" Sales" queryTableFieldId="10" dataDxfId="48"/>
    <tableColumn id="11" xr3:uid="{23E8815C-33BB-454F-AFA0-8685C66E4B18}" uniqueName="11" name="COGS" queryTableFieldId="11" dataDxfId="47"/>
    <tableColumn id="12" xr3:uid="{ADF4AF60-649D-49FB-B7F0-9B945F6CFB89}" uniqueName="12" name="Profit" queryTableFieldId="12" dataDxfId="46"/>
    <tableColumn id="13" xr3:uid="{CCC8D2DF-091D-4ABE-97C8-F3E90C4D92F9}" uniqueName="13" name="Date" queryTableFieldId="13" dataDxfId="45"/>
    <tableColumn id="14" xr3:uid="{A875A574-F8A2-4588-9680-E79104A3CE61}" uniqueName="14" name="Month Number" queryTableFieldId="14"/>
    <tableColumn id="15" xr3:uid="{033565A1-CD97-499D-ADB3-923B694DB484}" uniqueName="15" name=" Month Name " queryTableFieldId="15" dataDxfId="44"/>
    <tableColumn id="16" xr3:uid="{BBB5E0F1-678B-4CC0-A1DD-2270D08C1272}" uniqueName="16" name="Year" queryTableFieldId="16"/>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D8DD1D-83D2-44F1-BA3A-A38312E31FC6}" name="DatiTabellaPivot" displayName="DatiTabellaPivot" ref="C3:F9" totalsRowShown="0">
  <autoFilter ref="C3:F9" xr:uid="{00000000-0009-0000-0100-00001E000000}"/>
  <tableColumns count="4">
    <tableColumn id="1" xr3:uid="{BE45463C-6C3A-46A7-8293-C1C254FB459D}" name="Data" dataDxfId="5" dataCellStyle="Data"/>
    <tableColumn id="2" xr3:uid="{2341ABA3-5D3D-448F-98DF-F125409F3831}" name="Venditore"/>
    <tableColumn id="3" xr3:uid="{B9F30920-82CB-4536-BE38-AEC54518ED55}" name="Prodotto"/>
    <tableColumn id="4" xr3:uid="{CD3C6856-E710-4C24-915B-1A0F4FD5C055}" name="Importo" dataDxfId="4"/>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riepilogare i dati con le tabelle pivot"/>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8BE293B-4A79-4DD6-B0EA-AC7A3A7F1DF6}" name="DatiTabellaPivot2" displayName="DatiTabellaPivot2" ref="C34:F40">
  <tableColumns count="4">
    <tableColumn id="1" xr3:uid="{3EB5ACA5-BD45-440A-BB13-D5B24F355604}" name="Data" totalsRowLabel="Totale" dataDxfId="3" totalsRowDxfId="2" dataCellStyle="Data"/>
    <tableColumn id="2" xr3:uid="{F48F75BE-51BB-4FEE-BD1C-92C2808B84A5}" name="Venditore"/>
    <tableColumn id="3" xr3:uid="{E428F5E9-F4A0-4152-A46A-D44FAEB24064}" name="Prodotto"/>
    <tableColumn id="4" xr3:uid="{BEC92D1B-21E3-480D-B754-844FCB2AFA0C}" name="Importo" totalsRowFunction="sum" dataDxfId="1" totalsRowDxfId="0"/>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la creazione di una tabella pivot con quattro colonne: Data, Venditore, Prodotto e Import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2AEC1FB-9E2D-4255-AACA-BBFBA43B5E6D}" name="Tabella4" displayName="Tabella4" ref="F31:F36" totalsRowShown="0" headerRowDxfId="43" headerRowCellStyle="Titolo 3 2">
  <autoFilter ref="F31:F36" xr:uid="{F2AEC1FB-9E2D-4255-AACA-BBFBA43B5E6D}"/>
  <tableColumns count="1">
    <tableColumn id="1" xr3:uid="{75B28266-B28E-4B89-B79F-D379F0235146}" name="Repart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267296-ACEE-4924-9AF3-AB1433B2B1DE}" name="DatiGraficiConsigliati" displayName="DatiGraficiConsigliati" ref="C16:D22">
  <autoFilter ref="C16:D22" xr:uid="{00000000-0009-0000-0100-000018000000}"/>
  <tableColumns count="2">
    <tableColumn id="1" xr3:uid="{0BAF71A7-25BD-49EF-B427-BBEB7AB1B159}" name="Anno" totalsRowLabel="Totale"/>
    <tableColumn id="2" xr3:uid="{612D5A3D-F8AB-4578-8816-B214AEEF15E0}" name="Partecipazione a conferenza" totalsRowFunction="sum"/>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illustrare la creazione di grafici"/>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1A4425-913C-4984-B057-B404AB3D1C30}" name="DatiGraficiConsigliati2" displayName="DatiGraficiConsigliati2" ref="D78:F84">
  <autoFilter ref="D78:F84" xr:uid="{00000000-0009-0000-0100-00001A000000}"/>
  <tableColumns count="3">
    <tableColumn id="1" xr3:uid="{2FCBB226-4869-4E31-BE6C-6FEB6D428BA4}" name="Data" totalsRowLabel="Totale" totalsRowDxfId="42"/>
    <tableColumn id="2" xr3:uid="{E2D08DA9-846D-48D6-8107-86699CEB425E}" name="Partecipazione a conferenza"/>
    <tableColumn id="3" xr3:uid="{546CC928-B895-4D7B-A18F-B02FBA89B449}" name="Vendite di alimentari" totalsRowFunction="sum" dataDxfId="41" totalsRowDxfId="40"/>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illustrare la creazione di grafici"/>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CEC65D1-73A9-43BD-B79E-D982DE97C01B}" name="DatiGraficiConsigliati213" displayName="DatiGraficiConsigliati213" ref="C2:E8">
  <autoFilter ref="C2:E8" xr:uid="{0CEC65D1-73A9-43BD-B79E-D982DE97C01B}"/>
  <tableColumns count="3">
    <tableColumn id="1" xr3:uid="{14AA2DE9-51A9-487D-A09B-7E089371AA94}" name="Data" totalsRowLabel="Totale" totalsRowDxfId="39"/>
    <tableColumn id="2" xr3:uid="{203BCFD6-8CB1-4230-9FCD-6D95CA0B589F}" name="Partecipazione a conferenza"/>
    <tableColumn id="3" xr3:uid="{64367112-0E92-422D-986A-C9DFAE17E522}" name="Vendite di alimentari" totalsRowFunction="sum" dataDxfId="38" totalsRowDxfId="37"/>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illustrare la creazione di grafici"/>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55D970-1C41-4DAD-B63E-F1953F493925}" name="DatiSparkline" displayName="DatiSparkline" ref="M5:Q14" totalsRowCount="1">
  <autoFilter ref="M5:Q13" xr:uid="{2F55D970-1C41-4DAD-B63E-F1953F493925}"/>
  <tableColumns count="5">
    <tableColumn id="1" xr3:uid="{C23638B1-DE70-4EA1-8D5F-34037E871F5C}" name="Reparto" totalsRowLabel="Totale"/>
    <tableColumn id="2" xr3:uid="{D1EDBB1D-3308-4C25-A0CD-2D224DA203F1}" name="Categoria"/>
    <tableColumn id="3" xr3:uid="{94E85786-11AA-4074-B5F9-D35FDB378CDF}" name="Ott" totalsRowFunction="sum" dataDxfId="36" totalsRowDxfId="35" totalsRowCellStyle="Valuta"/>
    <tableColumn id="4" xr3:uid="{AD9CE276-C79A-4EE1-B67F-83EB2AFA0DB6}" name="Nov" totalsRowFunction="sum" dataDxfId="34" totalsRowDxfId="33" totalsRowCellStyle="Valuta"/>
    <tableColumn id="5" xr3:uid="{502C42F2-A0B8-48FF-AC4F-F02179C5CFE7}" name="Dic" totalsRowFunction="sum" dataDxfId="32" totalsRowDxfId="31" totalsRowCellStyle="Valuta"/>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creare rapidamente grafici sparkline con cinque colonne: Reparto, Categoria, Ott, Nov e Di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2334FCA-5015-4C15-A374-D876AD2B2781}" name="ColonneCalcolate" displayName="ColonneCalcolate" ref="C34:H42">
  <autoFilter ref="C34:H42" xr:uid="{00000000-0009-0000-0100-000002000000}"/>
  <tableColumns count="6">
    <tableColumn id="1" xr3:uid="{79DB44C2-5B5E-474C-870C-3CB8F98686C7}" name="Reparto" totalsRowLabel="Totale"/>
    <tableColumn id="2" xr3:uid="{5122834A-87AB-4CDB-B3A2-DB31DE4401F8}" name="Categoria"/>
    <tableColumn id="3" xr3:uid="{E070CA4E-EBFF-4440-9C2E-B885D0B1819E}" name="Ott" dataDxfId="30"/>
    <tableColumn id="4" xr3:uid="{45878A64-9B8B-4548-B874-F35CD2F7ED55}" name="Nov" dataDxfId="29"/>
    <tableColumn id="5" xr3:uid="{349409DC-2F43-4BF6-B5C0-AA821BB5646D}" name="Dic" dataDxfId="28"/>
    <tableColumn id="6" xr3:uid="{D49A1BEB-AC07-448D-94EF-53B6D67E3459}" name="Totale" totalsRowFunction="count" dataDxfId="27">
      <calculatedColumnFormula>SUM(ColonneCalcolate[[#This Row],[Ott]:[Dic]])</calculatedColumnFormula>
    </tableColumn>
  </tableColumns>
  <tableStyleInfo name="TableStyleLight6" showFirstColumn="0" showLastColumn="0" showRowStripes="1" showColumnStripes="0"/>
  <extLst>
    <ext xmlns:x14="http://schemas.microsoft.com/office/spreadsheetml/2009/9/main" uri="{504A1905-F514-4f6f-8877-14C23A59335A}">
      <x14:table altTextSummary="Tabella di esempio per illustrare le colonne calcolate nelle tabel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C9973E-717E-44F7-B3C0-CA518F534CC9}" name="RigheTotali" displayName="RigheTotali" ref="C54:E62">
  <autoFilter ref="C54:E62" xr:uid="{00000000-0009-0000-0100-000003000000}"/>
  <tableColumns count="3">
    <tableColumn id="1" xr3:uid="{7F16E69F-64EC-42FC-9BDA-169E420AC298}" name="Reparto" totalsRowLabel="Totale" dataDxfId="26"/>
    <tableColumn id="2" xr3:uid="{B586533C-6843-45DD-A57C-BCAC347D9F34}" name="Categoria" dataDxfId="25"/>
    <tableColumn id="6" xr3:uid="{3CCA538F-D34F-4709-826F-E659321DBF11}" name="Vendite" totalsRowFunction="sum" dataDxfId="24" totalsRowDxfId="23"/>
  </tableColumns>
  <tableStyleInfo name="StileTabellaPersonalizzato" showFirstColumn="0" showLastColumn="0" showRowStripes="1" showColumnStripes="0"/>
  <extLst>
    <ext xmlns:x14="http://schemas.microsoft.com/office/spreadsheetml/2009/9/main" uri="{504A1905-F514-4f6f-8877-14C23A59335A}">
      <x14:table altTextSummary="Tabella di esempio per illustrare le righe dei totali nelle tabel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4287B8-D956-4617-BF66-395758AE09B1}" name="Tabella10" displayName="Tabella10" ref="C5:I15" totalsRowCount="1" headerRowCellStyle="Normale 4" dataCellStyle="Normale 4">
  <autoFilter ref="C5:I14" xr:uid="{BC4287B8-D956-4617-BF66-395758AE09B1}"/>
  <tableColumns count="7">
    <tableColumn id="1" xr3:uid="{1C4692B9-3A27-4B4E-AF47-7E59390B9187}" name="Reparto" totalsRowLabel="Totale" totalsRowDxfId="22" dataCellStyle="Normale 4"/>
    <tableColumn id="2" xr3:uid="{6D45BA04-5E5C-40EB-A603-143A1ED408F7}" name="Categoria" totalsRowDxfId="21" dataCellStyle="Normale 4"/>
    <tableColumn id="3" xr3:uid="{C53F755D-0874-4D11-93A0-D81F496B583E}" name="Ott" totalsRowDxfId="20" dataCellStyle="Valuta"/>
    <tableColumn id="4" xr3:uid="{C62EFF41-F6FD-4118-B25B-E1497ED4E9CE}" name="Nov" totalsRowFunction="sum" totalsRowDxfId="19" dataCellStyle="Valuta"/>
    <tableColumn id="5" xr3:uid="{6CD63FF2-7692-4C20-AB48-7D39C2FAF4DE}" name="Dic" totalsRowFunction="sum" totalsRowDxfId="18" dataCellStyle="Valuta"/>
    <tableColumn id="6" xr3:uid="{5D3586CB-B574-43FF-839B-E17311F838DF}" name="Gen" totalsRowDxfId="17" dataCellStyle="Normale 4"/>
    <tableColumn id="7" xr3:uid="{5CD201F1-E071-4785-86D4-C01235EBC2C8}" name="Feb" totalsRowDxfId="16" dataCellStyle="Normale 4"/>
  </tableColumns>
  <tableStyleInfo name="TableStyleMedium14"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it-IT/article/apply-data-validation-to-cells-29fecbcc-d1b9-42c1-9d76-eff3ce5f7249?ui=it-IT&amp;rs=en-001&amp;ad=us" TargetMode="External"/><Relationship Id="rId1" Type="http://schemas.openxmlformats.org/officeDocument/2006/relationships/hyperlink" Target="https://support.office.com/it-IT/article/create-a-drop-down-list-7693307a-59ef-400a-b769-c5402dce407b?ui=it-IT&amp;rs=en-001&amp;ad=us" TargetMode="External"/><Relationship Id="rId5" Type="http://schemas.openxmlformats.org/officeDocument/2006/relationships/table" Target="../tables/table2.x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support.office.com/it-IT/article/create-a-chart-from-start-to-finish-0baf399e-dd61-4e18-8a73-b3fd5d5680c2?ui=it-IT&amp;rs=en-001&amp;ad=us" TargetMode="External"/><Relationship Id="rId7" Type="http://schemas.openxmlformats.org/officeDocument/2006/relationships/table" Target="../tables/table4.xml"/><Relationship Id="rId2" Type="http://schemas.openxmlformats.org/officeDocument/2006/relationships/hyperlink" Target="https://support.office.com/it-IT/article/add-or-remove-a-secondary-axis-in-a-chart-in-excel-91da1e2f-5db1-41e9-8908-e1a2e14dd5a9?redirectsourcepath=%252farticle%252f1d119e2d-1a5f-45a4-8ad3-bacc7430c0a1&amp;ui=it-IT&amp;rs=en-001&amp;ad=us" TargetMode="External"/><Relationship Id="rId1" Type="http://schemas.openxmlformats.org/officeDocument/2006/relationships/hyperlink" Target="https://support.office.com/it-IT/article/available-chart-types-in-office-a6187218-807e-4103-9e0a-27cdb19afb90?ui=it-IT&amp;rs=en-001&amp;ad=us" TargetMode="External"/><Relationship Id="rId6" Type="http://schemas.openxmlformats.org/officeDocument/2006/relationships/table" Target="../tables/table3.xm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hyperlink" Target="https://support.office.com/it-IT/article/overview-of-excel-tables-7ab0bb7d-3a9e-4b56-a3c9-6c94334e492c?ui=it-IT&amp;rs=en-001&amp;ad=us" TargetMode="External"/><Relationship Id="rId7" Type="http://schemas.openxmlformats.org/officeDocument/2006/relationships/table" Target="../tables/table8.xml"/><Relationship Id="rId2" Type="http://schemas.openxmlformats.org/officeDocument/2006/relationships/hyperlink" Target="https://support.office.com/it-IT/article/total-the-data-in-an-excel-table-6944378f-a222-4449-93d8-474386b11f20?ui=it-IT&amp;rs=en-001&amp;ad=us" TargetMode="External"/><Relationship Id="rId1" Type="http://schemas.openxmlformats.org/officeDocument/2006/relationships/hyperlink" Target="https://support.office.com/it-IT/article/use-calculated-columns-in-an-excel-table-873fbac6-7110-4300-8f6f-aafa2ea11ce8?ui=it-IT&amp;rs=en-001&amp;ad=us" TargetMode="External"/><Relationship Id="rId6" Type="http://schemas.openxmlformats.org/officeDocument/2006/relationships/table" Target="../tables/table7.xml"/><Relationship Id="rId5" Type="http://schemas.openxmlformats.org/officeDocument/2006/relationships/drawing" Target="../drawings/drawing8.xml"/><Relationship Id="rId4"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1AB7-DECE-4F3B-B40C-9948AE160289}">
  <dimension ref="L1:L41"/>
  <sheetViews>
    <sheetView tabSelected="1" workbookViewId="0">
      <selection activeCell="L18" sqref="L18"/>
    </sheetView>
  </sheetViews>
  <sheetFormatPr defaultRowHeight="15" x14ac:dyDescent="0.25"/>
  <cols>
    <col min="12" max="12" width="87.28515625" customWidth="1"/>
  </cols>
  <sheetData>
    <row r="1" spans="12:12" x14ac:dyDescent="0.25">
      <c r="L1" s="42" t="e" vm="1">
        <v>#VALUE!</v>
      </c>
    </row>
    <row r="2" spans="12:12" x14ac:dyDescent="0.25">
      <c r="L2" s="42"/>
    </row>
    <row r="3" spans="12:12" ht="20.25" x14ac:dyDescent="0.3">
      <c r="L3" s="2" t="s">
        <v>11</v>
      </c>
    </row>
    <row r="4" spans="12:12" x14ac:dyDescent="0.25">
      <c r="L4" s="1" t="s">
        <v>199</v>
      </c>
    </row>
    <row r="8" spans="12:12" ht="21" x14ac:dyDescent="0.25">
      <c r="L8" s="3" t="s">
        <v>0</v>
      </c>
    </row>
    <row r="9" spans="12:12" ht="21" x14ac:dyDescent="0.35">
      <c r="L9" s="4" t="s">
        <v>2</v>
      </c>
    </row>
    <row r="10" spans="12:12" ht="21" x14ac:dyDescent="0.25">
      <c r="L10" s="7" t="s">
        <v>12</v>
      </c>
    </row>
    <row r="11" spans="12:12" ht="21" x14ac:dyDescent="0.25">
      <c r="L11" s="7" t="s">
        <v>13</v>
      </c>
    </row>
    <row r="12" spans="12:12" ht="21" x14ac:dyDescent="0.25">
      <c r="L12" s="7" t="s">
        <v>14</v>
      </c>
    </row>
    <row r="13" spans="12:12" ht="21" x14ac:dyDescent="0.25">
      <c r="L13" s="3"/>
    </row>
    <row r="14" spans="12:12" ht="21" x14ac:dyDescent="0.25">
      <c r="L14" s="3" t="s">
        <v>1</v>
      </c>
    </row>
    <row r="15" spans="12:12" ht="21" x14ac:dyDescent="0.25">
      <c r="L15" s="7" t="s">
        <v>200</v>
      </c>
    </row>
    <row r="16" spans="12:12" ht="21" x14ac:dyDescent="0.25">
      <c r="L16" s="7" t="s">
        <v>201</v>
      </c>
    </row>
    <row r="17" spans="12:12" ht="21" x14ac:dyDescent="0.25">
      <c r="L17" s="7" t="s">
        <v>202</v>
      </c>
    </row>
    <row r="18" spans="12:12" ht="21" x14ac:dyDescent="0.25">
      <c r="L18" s="7" t="s">
        <v>203</v>
      </c>
    </row>
    <row r="19" spans="12:12" ht="21" x14ac:dyDescent="0.25">
      <c r="L19" s="7"/>
    </row>
    <row r="23" spans="12:12" x14ac:dyDescent="0.25">
      <c r="L23" s="5"/>
    </row>
    <row r="30" spans="12:12" x14ac:dyDescent="0.25">
      <c r="L30" s="6"/>
    </row>
    <row r="41" spans="12:12" x14ac:dyDescent="0.25">
      <c r="L41" s="5"/>
    </row>
  </sheetData>
  <mergeCells count="1">
    <mergeCell ref="L1:L2"/>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4712-2D0C-4F40-B5DA-2D515B0D7855}">
  <dimension ref="A3:G10"/>
  <sheetViews>
    <sheetView workbookViewId="0">
      <selection activeCell="D4" sqref="D4"/>
    </sheetView>
  </sheetViews>
  <sheetFormatPr defaultRowHeight="15" x14ac:dyDescent="0.25"/>
  <cols>
    <col min="1" max="1" width="17.28515625" bestFit="1" customWidth="1"/>
    <col min="2" max="2" width="16" bestFit="1" customWidth="1"/>
    <col min="3" max="3" width="9.140625" hidden="1" customWidth="1"/>
    <col min="4" max="5" width="8.28515625" bestFit="1" customWidth="1"/>
    <col min="6" max="6" width="17.28515625" bestFit="1" customWidth="1"/>
    <col min="7" max="7" width="9.85546875" hidden="1" customWidth="1"/>
    <col min="8" max="8" width="8.28515625" bestFit="1" customWidth="1"/>
    <col min="9" max="9" width="17.28515625" bestFit="1" customWidth="1"/>
    <col min="10" max="10" width="9.85546875" bestFit="1" customWidth="1"/>
    <col min="11" max="11" width="17.28515625" bestFit="1" customWidth="1"/>
    <col min="12" max="12" width="12.7109375" bestFit="1" customWidth="1"/>
    <col min="13" max="13" width="16.5703125" bestFit="1" customWidth="1"/>
    <col min="14" max="14" width="12.7109375" bestFit="1" customWidth="1"/>
    <col min="15" max="15" width="16.5703125" bestFit="1" customWidth="1"/>
    <col min="16" max="16" width="9.85546875" bestFit="1" customWidth="1"/>
    <col min="17" max="17" width="17.28515625" bestFit="1" customWidth="1"/>
    <col min="18" max="18" width="12.5703125" bestFit="1" customWidth="1"/>
    <col min="19" max="19" width="12.7109375" bestFit="1" customWidth="1"/>
    <col min="20" max="20" width="16.5703125" bestFit="1" customWidth="1"/>
    <col min="21" max="21" width="12.5703125" bestFit="1" customWidth="1"/>
    <col min="22" max="22" width="9.85546875" bestFit="1" customWidth="1"/>
    <col min="23" max="23" width="17.28515625" bestFit="1" customWidth="1"/>
  </cols>
  <sheetData>
    <row r="3" spans="1:6" x14ac:dyDescent="0.25">
      <c r="A3" s="35" t="s">
        <v>2907</v>
      </c>
      <c r="B3" s="39" t="s">
        <v>2908</v>
      </c>
      <c r="C3" s="40"/>
      <c r="D3" s="40"/>
      <c r="E3" s="40"/>
      <c r="F3" s="40"/>
    </row>
    <row r="4" spans="1:6" x14ac:dyDescent="0.25">
      <c r="B4" s="40" t="s">
        <v>277</v>
      </c>
      <c r="C4" s="40" t="s">
        <v>2906</v>
      </c>
      <c r="D4" s="40" t="s">
        <v>278</v>
      </c>
      <c r="E4" s="40" t="s">
        <v>279</v>
      </c>
      <c r="F4" s="40" t="s">
        <v>265</v>
      </c>
    </row>
    <row r="5" spans="1:6" x14ac:dyDescent="0.25">
      <c r="A5" s="35" t="s">
        <v>263</v>
      </c>
      <c r="B5" s="40" t="s">
        <v>254</v>
      </c>
      <c r="C5" s="40"/>
      <c r="F5" s="40"/>
    </row>
    <row r="6" spans="1:6" x14ac:dyDescent="0.25">
      <c r="A6" s="36" t="s">
        <v>253</v>
      </c>
      <c r="B6" s="41">
        <v>1400</v>
      </c>
      <c r="C6" s="41">
        <v>1400</v>
      </c>
      <c r="D6" s="41">
        <v>750</v>
      </c>
      <c r="E6" s="41"/>
      <c r="F6" s="41">
        <v>2150</v>
      </c>
    </row>
    <row r="7" spans="1:6" x14ac:dyDescent="0.25">
      <c r="A7" s="36" t="s">
        <v>261</v>
      </c>
      <c r="B7" s="41"/>
      <c r="C7" s="41"/>
      <c r="D7" s="41"/>
      <c r="E7" s="41">
        <v>1600</v>
      </c>
      <c r="F7" s="41">
        <v>1600</v>
      </c>
    </row>
    <row r="8" spans="1:6" x14ac:dyDescent="0.25">
      <c r="A8" s="36" t="s">
        <v>262</v>
      </c>
      <c r="B8" s="41"/>
      <c r="C8" s="41"/>
      <c r="D8" s="41"/>
      <c r="E8" s="41">
        <v>680</v>
      </c>
      <c r="F8" s="41">
        <v>680</v>
      </c>
    </row>
    <row r="9" spans="1:6" x14ac:dyDescent="0.25">
      <c r="A9" s="36" t="s">
        <v>256</v>
      </c>
      <c r="B9" s="41"/>
      <c r="C9" s="41"/>
      <c r="D9" s="41">
        <v>1520</v>
      </c>
      <c r="E9" s="41"/>
      <c r="F9" s="41">
        <v>1520</v>
      </c>
    </row>
    <row r="10" spans="1:6" x14ac:dyDescent="0.25">
      <c r="A10" s="36" t="s">
        <v>265</v>
      </c>
      <c r="B10" s="41">
        <v>1400</v>
      </c>
      <c r="C10" s="41">
        <v>1400</v>
      </c>
      <c r="D10" s="41">
        <v>2270</v>
      </c>
      <c r="E10" s="41">
        <v>2280</v>
      </c>
      <c r="F10" s="41">
        <v>5950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E788-9B40-4319-9735-AB776FA4DA43}">
  <dimension ref="A1:G58"/>
  <sheetViews>
    <sheetView showGridLines="0" topLeftCell="A51" zoomScaleNormal="100" zoomScalePageLayoutView="125" workbookViewId="0">
      <selection activeCell="C52" sqref="C52"/>
    </sheetView>
  </sheetViews>
  <sheetFormatPr defaultColWidth="8.85546875" defaultRowHeight="15" customHeight="1" x14ac:dyDescent="0.25"/>
  <cols>
    <col min="1" max="1" width="12.7109375" style="9" customWidth="1"/>
    <col min="2" max="2" width="100.5703125" style="14" customWidth="1"/>
    <col min="3" max="3" width="17.28515625" style="14" bestFit="1" customWidth="1"/>
    <col min="4" max="4" width="20.140625" style="14" bestFit="1" customWidth="1"/>
    <col min="5" max="6" width="8.28515625" style="14" bestFit="1" customWidth="1"/>
    <col min="7" max="7" width="17.28515625" style="14" bestFit="1" customWidth="1"/>
    <col min="8" max="9" width="10.7109375" style="14" bestFit="1" customWidth="1"/>
    <col min="10" max="10" width="17.28515625" style="14" bestFit="1" customWidth="1"/>
    <col min="11" max="16384" width="8.85546875" style="14"/>
  </cols>
  <sheetData>
    <row r="1" spans="1:7" ht="60" customHeight="1" x14ac:dyDescent="0.25">
      <c r="A1" s="9" t="s">
        <v>246</v>
      </c>
    </row>
    <row r="2" spans="1:7" ht="15" customHeight="1" x14ac:dyDescent="0.25">
      <c r="A2" s="9" t="s">
        <v>247</v>
      </c>
    </row>
    <row r="3" spans="1:7" ht="15" customHeight="1" x14ac:dyDescent="0.25">
      <c r="A3" s="9" t="s">
        <v>248</v>
      </c>
      <c r="C3" s="14" t="s">
        <v>230</v>
      </c>
      <c r="D3" s="14" t="s">
        <v>249</v>
      </c>
      <c r="E3" s="14" t="s">
        <v>250</v>
      </c>
      <c r="F3" s="14" t="s">
        <v>251</v>
      </c>
    </row>
    <row r="4" spans="1:7" ht="15" customHeight="1" x14ac:dyDescent="0.25">
      <c r="A4" s="9" t="s">
        <v>252</v>
      </c>
      <c r="C4" s="24">
        <f ca="1">TODAY()-57</f>
        <v>45565</v>
      </c>
      <c r="D4" s="14" t="s">
        <v>253</v>
      </c>
      <c r="E4" s="14" t="s">
        <v>254</v>
      </c>
      <c r="F4" s="25">
        <v>1400</v>
      </c>
    </row>
    <row r="5" spans="1:7" s="15" customFormat="1" ht="15" customHeight="1" x14ac:dyDescent="0.25">
      <c r="A5" s="9" t="s">
        <v>255</v>
      </c>
      <c r="B5" s="14"/>
      <c r="C5" s="24">
        <f ca="1">TODAY()-52</f>
        <v>45570</v>
      </c>
      <c r="D5" s="14" t="s">
        <v>256</v>
      </c>
      <c r="E5" s="14" t="s">
        <v>257</v>
      </c>
      <c r="F5" s="25">
        <v>1010</v>
      </c>
    </row>
    <row r="6" spans="1:7" s="15" customFormat="1" ht="15" customHeight="1" x14ac:dyDescent="0.25">
      <c r="A6" s="9" t="s">
        <v>258</v>
      </c>
      <c r="B6" s="14"/>
      <c r="C6" s="24">
        <f ca="1">TODAY()-35</f>
        <v>45587</v>
      </c>
      <c r="D6" s="14" t="s">
        <v>253</v>
      </c>
      <c r="E6" s="14" t="s">
        <v>254</v>
      </c>
      <c r="F6" s="25">
        <v>750</v>
      </c>
    </row>
    <row r="7" spans="1:7" s="15" customFormat="1" ht="15" customHeight="1" x14ac:dyDescent="0.25">
      <c r="A7" s="9" t="s">
        <v>259</v>
      </c>
      <c r="B7" s="14"/>
      <c r="C7" s="24">
        <f ca="1">TODAY()-31</f>
        <v>45591</v>
      </c>
      <c r="D7" s="14" t="s">
        <v>256</v>
      </c>
      <c r="E7" s="14" t="s">
        <v>260</v>
      </c>
      <c r="F7" s="25">
        <v>510</v>
      </c>
    </row>
    <row r="8" spans="1:7" s="15" customFormat="1" ht="15" customHeight="1" x14ac:dyDescent="0.25">
      <c r="A8" s="9" t="s">
        <v>30</v>
      </c>
      <c r="B8" s="14"/>
      <c r="C8" s="24">
        <f ca="1">TODAY()-11</f>
        <v>45611</v>
      </c>
      <c r="D8" s="14" t="s">
        <v>261</v>
      </c>
      <c r="E8" s="14" t="s">
        <v>260</v>
      </c>
      <c r="F8" s="25">
        <v>1600</v>
      </c>
    </row>
    <row r="9" spans="1:7" s="15" customFormat="1" ht="15" customHeight="1" x14ac:dyDescent="0.25">
      <c r="A9" s="9"/>
      <c r="B9" s="14"/>
      <c r="C9" s="24">
        <f ca="1">TODAY()</f>
        <v>45622</v>
      </c>
      <c r="D9" s="14" t="s">
        <v>262</v>
      </c>
      <c r="E9" s="14" t="s">
        <v>257</v>
      </c>
      <c r="F9" s="25">
        <v>680</v>
      </c>
    </row>
    <row r="10" spans="1:7" s="15" customFormat="1" ht="15" customHeight="1" x14ac:dyDescent="0.25">
      <c r="A10" s="9"/>
      <c r="B10" s="14"/>
      <c r="C10" s="14"/>
      <c r="D10" s="14"/>
      <c r="E10" s="14"/>
      <c r="F10" s="14"/>
    </row>
    <row r="11" spans="1:7" s="15" customFormat="1" ht="15" customHeight="1" x14ac:dyDescent="0.25">
      <c r="A11" s="9"/>
      <c r="B11" s="14"/>
      <c r="E11" s="14" t="s">
        <v>263</v>
      </c>
      <c r="F11" s="14" t="s">
        <v>264</v>
      </c>
      <c r="G11" s="14"/>
    </row>
    <row r="12" spans="1:7" s="15" customFormat="1" ht="15" customHeight="1" x14ac:dyDescent="0.25">
      <c r="A12" s="9"/>
      <c r="B12" s="14"/>
      <c r="E12" s="15" t="s">
        <v>254</v>
      </c>
      <c r="F12" s="26">
        <v>2150</v>
      </c>
      <c r="G12" s="14"/>
    </row>
    <row r="13" spans="1:7" s="15" customFormat="1" ht="15" customHeight="1" x14ac:dyDescent="0.25">
      <c r="A13" s="9"/>
      <c r="B13" s="14"/>
      <c r="E13" s="15" t="s">
        <v>260</v>
      </c>
      <c r="F13" s="26">
        <v>2110</v>
      </c>
      <c r="G13" s="14"/>
    </row>
    <row r="14" spans="1:7" s="15" customFormat="1" ht="15" customHeight="1" x14ac:dyDescent="0.25">
      <c r="A14" s="9"/>
      <c r="B14" s="14"/>
      <c r="E14" s="15" t="s">
        <v>257</v>
      </c>
      <c r="F14" s="26">
        <v>1690</v>
      </c>
      <c r="G14" s="14"/>
    </row>
    <row r="15" spans="1:7" s="15" customFormat="1" ht="15" customHeight="1" x14ac:dyDescent="0.25">
      <c r="A15" s="9"/>
      <c r="B15" s="14"/>
      <c r="E15" s="15" t="s">
        <v>265</v>
      </c>
      <c r="F15" s="26">
        <v>5950</v>
      </c>
      <c r="G15" s="14"/>
    </row>
    <row r="16" spans="1:7" s="15" customFormat="1" ht="15" customHeight="1" x14ac:dyDescent="0.25">
      <c r="A16" s="9"/>
      <c r="B16" s="14"/>
      <c r="C16" s="14"/>
      <c r="D16" s="14"/>
      <c r="E16" s="14"/>
      <c r="F16" s="14"/>
      <c r="G16" s="14"/>
    </row>
    <row r="17" spans="1:7" s="15" customFormat="1" ht="15" customHeight="1" x14ac:dyDescent="0.25">
      <c r="A17" s="9"/>
      <c r="B17" s="14"/>
      <c r="C17" s="14"/>
      <c r="D17" s="14"/>
      <c r="E17" s="14"/>
      <c r="F17" s="14"/>
      <c r="G17" s="14"/>
    </row>
    <row r="18" spans="1:7" s="15" customFormat="1" ht="15" customHeight="1" x14ac:dyDescent="0.25">
      <c r="A18" s="9"/>
      <c r="B18" s="14"/>
      <c r="C18" s="14"/>
      <c r="D18" s="14"/>
      <c r="E18" s="14"/>
      <c r="F18" s="14"/>
      <c r="G18" s="14"/>
    </row>
    <row r="19" spans="1:7" s="15" customFormat="1" ht="15" customHeight="1" x14ac:dyDescent="0.25">
      <c r="A19" s="9"/>
      <c r="B19" s="14"/>
      <c r="C19" s="14"/>
      <c r="D19" s="14"/>
      <c r="E19" s="14"/>
      <c r="F19" s="14"/>
      <c r="G19" s="14"/>
    </row>
    <row r="20" spans="1:7" s="15" customFormat="1" ht="15" customHeight="1" x14ac:dyDescent="0.25">
      <c r="A20" s="9"/>
      <c r="B20" s="14"/>
      <c r="C20" s="14"/>
      <c r="D20" s="14"/>
      <c r="E20" s="14"/>
      <c r="F20" s="14"/>
      <c r="G20" s="14"/>
    </row>
    <row r="21" spans="1:7" s="15" customFormat="1" ht="15" customHeight="1" x14ac:dyDescent="0.25">
      <c r="A21" s="9"/>
      <c r="B21" s="14"/>
      <c r="C21" s="14"/>
      <c r="D21" s="14"/>
      <c r="E21" s="14"/>
      <c r="F21" s="14"/>
      <c r="G21" s="14"/>
    </row>
    <row r="22" spans="1:7" s="15" customFormat="1" ht="15" customHeight="1" x14ac:dyDescent="0.25">
      <c r="A22" s="9"/>
      <c r="B22" s="14"/>
      <c r="C22" s="14"/>
      <c r="D22" s="14"/>
      <c r="E22" s="14"/>
      <c r="F22" s="14"/>
      <c r="G22" s="14"/>
    </row>
    <row r="23" spans="1:7" s="15" customFormat="1" ht="15" customHeight="1" x14ac:dyDescent="0.25">
      <c r="A23" s="9"/>
      <c r="B23" s="14"/>
      <c r="C23" s="14"/>
      <c r="D23" s="14"/>
      <c r="E23" s="14"/>
      <c r="F23" s="14"/>
      <c r="G23" s="14"/>
    </row>
    <row r="24" spans="1:7" s="15" customFormat="1" ht="15" customHeight="1" x14ac:dyDescent="0.25">
      <c r="A24" s="9"/>
      <c r="B24" s="14"/>
      <c r="C24" s="14"/>
      <c r="D24" s="14"/>
      <c r="E24" s="14"/>
      <c r="F24" s="14"/>
      <c r="G24" s="14"/>
    </row>
    <row r="27" spans="1:7" ht="15" customHeight="1" x14ac:dyDescent="0.25">
      <c r="A27" s="9" t="s">
        <v>266</v>
      </c>
    </row>
    <row r="28" spans="1:7" x14ac:dyDescent="0.25">
      <c r="A28" s="9" t="s">
        <v>267</v>
      </c>
    </row>
    <row r="29" spans="1:7" x14ac:dyDescent="0.25">
      <c r="A29" s="9" t="s">
        <v>268</v>
      </c>
    </row>
    <row r="30" spans="1:7" x14ac:dyDescent="0.25">
      <c r="A30" s="9" t="s">
        <v>269</v>
      </c>
    </row>
    <row r="31" spans="1:7" x14ac:dyDescent="0.25">
      <c r="A31" s="9" t="s">
        <v>270</v>
      </c>
    </row>
    <row r="32" spans="1:7" x14ac:dyDescent="0.25">
      <c r="A32" s="9" t="s">
        <v>271</v>
      </c>
    </row>
    <row r="33" spans="1:7" ht="409.5" x14ac:dyDescent="0.25">
      <c r="A33" s="20" t="s">
        <v>272</v>
      </c>
    </row>
    <row r="34" spans="1:7" ht="27" customHeight="1" x14ac:dyDescent="0.25">
      <c r="A34" s="20" t="s">
        <v>273</v>
      </c>
      <c r="C34" s="14" t="s">
        <v>230</v>
      </c>
      <c r="D34" s="14" t="s">
        <v>249</v>
      </c>
      <c r="E34" s="14" t="s">
        <v>250</v>
      </c>
      <c r="F34" s="14" t="s">
        <v>251</v>
      </c>
    </row>
    <row r="35" spans="1:7" x14ac:dyDescent="0.25">
      <c r="A35" s="9" t="s">
        <v>274</v>
      </c>
      <c r="C35" s="14" t="s">
        <v>230</v>
      </c>
      <c r="D35" s="14" t="s">
        <v>249</v>
      </c>
      <c r="E35" s="14" t="s">
        <v>250</v>
      </c>
      <c r="F35" s="14" t="s">
        <v>251</v>
      </c>
    </row>
    <row r="36" spans="1:7" x14ac:dyDescent="0.25">
      <c r="A36" s="9" t="s">
        <v>275</v>
      </c>
      <c r="C36" s="14" t="s">
        <v>230</v>
      </c>
      <c r="D36" s="14" t="s">
        <v>249</v>
      </c>
      <c r="E36" s="14" t="s">
        <v>250</v>
      </c>
      <c r="F36" s="14" t="s">
        <v>251</v>
      </c>
    </row>
    <row r="37" spans="1:7" x14ac:dyDescent="0.25">
      <c r="C37" s="14" t="s">
        <v>230</v>
      </c>
      <c r="D37" s="14" t="s">
        <v>249</v>
      </c>
      <c r="E37" s="14" t="s">
        <v>250</v>
      </c>
      <c r="F37" s="14" t="s">
        <v>251</v>
      </c>
    </row>
    <row r="38" spans="1:7" x14ac:dyDescent="0.25">
      <c r="C38" s="14" t="s">
        <v>230</v>
      </c>
      <c r="D38" s="14" t="s">
        <v>249</v>
      </c>
      <c r="E38" s="14" t="s">
        <v>250</v>
      </c>
      <c r="F38" s="14" t="s">
        <v>251</v>
      </c>
    </row>
    <row r="39" spans="1:7" x14ac:dyDescent="0.25">
      <c r="C39" s="14" t="s">
        <v>230</v>
      </c>
      <c r="D39" s="14" t="s">
        <v>249</v>
      </c>
      <c r="E39" s="14" t="s">
        <v>250</v>
      </c>
      <c r="F39" s="14" t="s">
        <v>251</v>
      </c>
    </row>
    <row r="40" spans="1:7" x14ac:dyDescent="0.25">
      <c r="C40" s="14" t="s">
        <v>230</v>
      </c>
      <c r="D40" s="14" t="s">
        <v>249</v>
      </c>
      <c r="E40" s="14" t="s">
        <v>250</v>
      </c>
      <c r="F40" s="14" t="s">
        <v>251</v>
      </c>
    </row>
    <row r="43" spans="1:7" x14ac:dyDescent="0.25">
      <c r="C43" s="35" t="s">
        <v>264</v>
      </c>
      <c r="D43" s="35" t="s">
        <v>276</v>
      </c>
      <c r="E43"/>
      <c r="F43"/>
      <c r="G43"/>
    </row>
    <row r="44" spans="1:7" x14ac:dyDescent="0.25">
      <c r="C44"/>
      <c r="D44" t="s">
        <v>277</v>
      </c>
      <c r="E44" t="s">
        <v>278</v>
      </c>
      <c r="F44" t="s">
        <v>279</v>
      </c>
      <c r="G44" t="s">
        <v>265</v>
      </c>
    </row>
    <row r="45" spans="1:7" ht="15" customHeight="1" x14ac:dyDescent="0.25">
      <c r="C45"/>
      <c r="D45"/>
      <c r="E45"/>
      <c r="F45"/>
      <c r="G45"/>
    </row>
    <row r="46" spans="1:7" x14ac:dyDescent="0.25">
      <c r="C46" s="35" t="s">
        <v>263</v>
      </c>
      <c r="D46"/>
      <c r="E46"/>
      <c r="F46"/>
      <c r="G46"/>
    </row>
    <row r="47" spans="1:7" x14ac:dyDescent="0.25">
      <c r="C47" s="36" t="s">
        <v>260</v>
      </c>
      <c r="D47" s="37"/>
      <c r="E47" s="37">
        <v>510</v>
      </c>
      <c r="F47" s="37">
        <v>1600</v>
      </c>
      <c r="G47" s="37">
        <v>2110</v>
      </c>
    </row>
    <row r="48" spans="1:7" x14ac:dyDescent="0.25">
      <c r="C48" s="38" t="s">
        <v>261</v>
      </c>
      <c r="D48" s="37"/>
      <c r="E48" s="37"/>
      <c r="F48" s="37">
        <v>1600</v>
      </c>
      <c r="G48" s="37">
        <v>1600</v>
      </c>
    </row>
    <row r="49" spans="1:7" x14ac:dyDescent="0.25">
      <c r="C49" s="38" t="s">
        <v>256</v>
      </c>
      <c r="D49" s="37"/>
      <c r="E49" s="37">
        <v>510</v>
      </c>
      <c r="F49" s="37"/>
      <c r="G49" s="37">
        <v>510</v>
      </c>
    </row>
    <row r="50" spans="1:7" x14ac:dyDescent="0.25">
      <c r="C50" s="36" t="s">
        <v>254</v>
      </c>
      <c r="D50" s="37">
        <v>1400</v>
      </c>
      <c r="E50" s="37">
        <v>750</v>
      </c>
      <c r="F50" s="37"/>
      <c r="G50" s="37">
        <v>2150</v>
      </c>
    </row>
    <row r="51" spans="1:7" x14ac:dyDescent="0.25">
      <c r="C51" s="38" t="s">
        <v>253</v>
      </c>
      <c r="D51" s="37">
        <v>1400</v>
      </c>
      <c r="E51" s="37">
        <v>750</v>
      </c>
      <c r="F51" s="37"/>
      <c r="G51" s="37">
        <v>2150</v>
      </c>
    </row>
    <row r="52" spans="1:7" x14ac:dyDescent="0.25">
      <c r="C52" s="36" t="s">
        <v>257</v>
      </c>
      <c r="D52" s="37"/>
      <c r="E52" s="37">
        <v>1010</v>
      </c>
      <c r="F52" s="37">
        <v>680</v>
      </c>
      <c r="G52" s="37">
        <v>1690</v>
      </c>
    </row>
    <row r="53" spans="1:7" x14ac:dyDescent="0.25">
      <c r="C53" s="38" t="s">
        <v>262</v>
      </c>
      <c r="D53" s="37"/>
      <c r="E53" s="37"/>
      <c r="F53" s="37">
        <v>680</v>
      </c>
      <c r="G53" s="37">
        <v>680</v>
      </c>
    </row>
    <row r="54" spans="1:7" ht="15" customHeight="1" x14ac:dyDescent="0.25">
      <c r="C54" s="38" t="s">
        <v>256</v>
      </c>
      <c r="D54" s="37"/>
      <c r="E54" s="37">
        <v>1010</v>
      </c>
      <c r="F54" s="37"/>
      <c r="G54" s="37">
        <v>1010</v>
      </c>
    </row>
    <row r="55" spans="1:7" ht="15" customHeight="1" x14ac:dyDescent="0.25">
      <c r="C55" s="36" t="s">
        <v>265</v>
      </c>
      <c r="D55" s="37">
        <v>1400</v>
      </c>
      <c r="E55" s="37">
        <v>2270</v>
      </c>
      <c r="F55" s="37">
        <v>2280</v>
      </c>
      <c r="G55" s="37">
        <v>5950</v>
      </c>
    </row>
    <row r="58" spans="1:7" ht="15" customHeight="1" x14ac:dyDescent="0.25">
      <c r="A58" s="9" t="s">
        <v>9</v>
      </c>
    </row>
  </sheetData>
  <pageMargins left="0.7" right="0.7" top="0.75" bottom="0.75" header="0.3" footer="0.3"/>
  <pageSetup paperSize="9" orientation="portrait" r:id="rId3"/>
  <drawing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3917-759C-450E-916E-690B5A9DB8E0}">
  <dimension ref="A1:P701"/>
  <sheetViews>
    <sheetView topLeftCell="A397" workbookViewId="0">
      <selection activeCell="B411" sqref="B411"/>
    </sheetView>
  </sheetViews>
  <sheetFormatPr defaultRowHeight="15" x14ac:dyDescent="0.25"/>
  <cols>
    <col min="1" max="1" width="14.85546875" bestFit="1" customWidth="1"/>
    <col min="2" max="2" width="21.5703125" bestFit="1" customWidth="1"/>
    <col min="3" max="3" width="10.7109375" bestFit="1" customWidth="1"/>
    <col min="4" max="4" width="16.28515625" bestFit="1" customWidth="1"/>
    <col min="5" max="5" width="11.7109375" bestFit="1" customWidth="1"/>
    <col min="6" max="6" width="20.5703125" bestFit="1" customWidth="1"/>
    <col min="7" max="7" width="11.28515625" bestFit="1" customWidth="1"/>
    <col min="8" max="8" width="12.42578125" bestFit="1" customWidth="1"/>
    <col min="9" max="9" width="11.28515625" bestFit="1" customWidth="1"/>
    <col min="10" max="10" width="12.42578125" bestFit="1" customWidth="1"/>
    <col min="11" max="12" width="11" bestFit="1" customWidth="1"/>
    <col min="13" max="13" width="10.5703125" style="30" bestFit="1" customWidth="1"/>
    <col min="14" max="14" width="16.42578125" bestFit="1" customWidth="1"/>
    <col min="15" max="15" width="15.42578125" bestFit="1" customWidth="1"/>
    <col min="16" max="16" width="6.85546875" bestFit="1" customWidth="1"/>
  </cols>
  <sheetData>
    <row r="1" spans="1:16" x14ac:dyDescent="0.25">
      <c r="A1" t="s">
        <v>74</v>
      </c>
      <c r="B1" t="s">
        <v>75</v>
      </c>
      <c r="C1" t="s">
        <v>76</v>
      </c>
      <c r="D1" t="s">
        <v>77</v>
      </c>
      <c r="E1" t="s">
        <v>78</v>
      </c>
      <c r="F1" t="s">
        <v>79</v>
      </c>
      <c r="G1" t="s">
        <v>80</v>
      </c>
      <c r="H1" t="s">
        <v>81</v>
      </c>
      <c r="I1" t="s">
        <v>82</v>
      </c>
      <c r="J1" t="s">
        <v>83</v>
      </c>
      <c r="K1" t="s">
        <v>84</v>
      </c>
      <c r="L1" t="s">
        <v>85</v>
      </c>
      <c r="M1" s="30" t="s">
        <v>86</v>
      </c>
      <c r="N1" t="s">
        <v>87</v>
      </c>
      <c r="O1" t="s">
        <v>88</v>
      </c>
      <c r="P1" t="s">
        <v>89</v>
      </c>
    </row>
    <row r="2" spans="1:16" x14ac:dyDescent="0.25">
      <c r="A2" t="s">
        <v>90</v>
      </c>
      <c r="B2" t="s">
        <v>91</v>
      </c>
      <c r="C2" t="s">
        <v>314</v>
      </c>
      <c r="D2" t="s">
        <v>2886</v>
      </c>
      <c r="E2">
        <v>34500</v>
      </c>
      <c r="F2" t="s">
        <v>315</v>
      </c>
      <c r="G2" t="s">
        <v>93</v>
      </c>
      <c r="H2" t="s">
        <v>316</v>
      </c>
      <c r="I2" t="s">
        <v>317</v>
      </c>
      <c r="J2" t="s">
        <v>318</v>
      </c>
      <c r="K2" t="s">
        <v>319</v>
      </c>
      <c r="L2" t="s">
        <v>320</v>
      </c>
      <c r="M2" s="30">
        <v>41646</v>
      </c>
      <c r="N2">
        <v>7</v>
      </c>
      <c r="O2" t="s">
        <v>94</v>
      </c>
      <c r="P2">
        <v>2014</v>
      </c>
    </row>
    <row r="3" spans="1:16" hidden="1" x14ac:dyDescent="0.25">
      <c r="A3" t="s">
        <v>90</v>
      </c>
      <c r="B3" t="s">
        <v>95</v>
      </c>
      <c r="C3" t="s">
        <v>321</v>
      </c>
      <c r="D3" t="s">
        <v>2887</v>
      </c>
      <c r="E3">
        <v>27500</v>
      </c>
      <c r="F3" t="s">
        <v>322</v>
      </c>
      <c r="G3" t="s">
        <v>93</v>
      </c>
      <c r="H3" t="s">
        <v>323</v>
      </c>
      <c r="I3" t="s">
        <v>97</v>
      </c>
      <c r="J3" t="s">
        <v>323</v>
      </c>
      <c r="K3" t="s">
        <v>324</v>
      </c>
      <c r="L3" t="s">
        <v>325</v>
      </c>
      <c r="M3" s="30">
        <v>41641</v>
      </c>
      <c r="N3">
        <v>2</v>
      </c>
      <c r="O3" t="s">
        <v>326</v>
      </c>
      <c r="P3">
        <v>2014</v>
      </c>
    </row>
    <row r="4" spans="1:16" x14ac:dyDescent="0.25">
      <c r="A4" t="s">
        <v>90</v>
      </c>
      <c r="B4" t="s">
        <v>98</v>
      </c>
      <c r="C4" t="s">
        <v>99</v>
      </c>
      <c r="D4" t="s">
        <v>2886</v>
      </c>
      <c r="E4">
        <v>29660</v>
      </c>
      <c r="F4" t="s">
        <v>100</v>
      </c>
      <c r="G4" t="s">
        <v>93</v>
      </c>
      <c r="H4" t="s">
        <v>101</v>
      </c>
      <c r="I4" t="s">
        <v>102</v>
      </c>
      <c r="J4" t="s">
        <v>103</v>
      </c>
      <c r="K4" t="s">
        <v>104</v>
      </c>
      <c r="L4" t="s">
        <v>105</v>
      </c>
      <c r="M4" s="30">
        <v>41284</v>
      </c>
      <c r="N4">
        <v>10</v>
      </c>
      <c r="O4" t="s">
        <v>106</v>
      </c>
      <c r="P4">
        <v>2013</v>
      </c>
    </row>
    <row r="5" spans="1:16" x14ac:dyDescent="0.25">
      <c r="A5" t="s">
        <v>90</v>
      </c>
      <c r="B5" t="s">
        <v>98</v>
      </c>
      <c r="C5" t="s">
        <v>321</v>
      </c>
      <c r="D5" t="s">
        <v>2886</v>
      </c>
      <c r="E5">
        <v>29660</v>
      </c>
      <c r="F5" t="s">
        <v>322</v>
      </c>
      <c r="G5" t="s">
        <v>93</v>
      </c>
      <c r="H5" t="s">
        <v>101</v>
      </c>
      <c r="I5" t="s">
        <v>102</v>
      </c>
      <c r="J5" t="s">
        <v>103</v>
      </c>
      <c r="K5" t="s">
        <v>104</v>
      </c>
      <c r="L5" t="s">
        <v>105</v>
      </c>
      <c r="M5" s="30">
        <v>41284</v>
      </c>
      <c r="N5">
        <v>10</v>
      </c>
      <c r="O5" t="s">
        <v>106</v>
      </c>
      <c r="P5">
        <v>2013</v>
      </c>
    </row>
    <row r="6" spans="1:16" x14ac:dyDescent="0.25">
      <c r="A6" t="s">
        <v>90</v>
      </c>
      <c r="B6" t="s">
        <v>98</v>
      </c>
      <c r="C6" t="s">
        <v>99</v>
      </c>
      <c r="D6" t="s">
        <v>2886</v>
      </c>
      <c r="E6">
        <v>28770</v>
      </c>
      <c r="F6" t="s">
        <v>100</v>
      </c>
      <c r="G6" t="s">
        <v>93</v>
      </c>
      <c r="H6" t="s">
        <v>107</v>
      </c>
      <c r="I6" t="s">
        <v>108</v>
      </c>
      <c r="J6" t="s">
        <v>109</v>
      </c>
      <c r="K6" t="s">
        <v>110</v>
      </c>
      <c r="L6" t="s">
        <v>111</v>
      </c>
      <c r="M6" s="30">
        <v>41649</v>
      </c>
      <c r="N6">
        <v>10</v>
      </c>
      <c r="O6" t="s">
        <v>106</v>
      </c>
      <c r="P6">
        <v>2014</v>
      </c>
    </row>
    <row r="7" spans="1:16" x14ac:dyDescent="0.25">
      <c r="A7" t="s">
        <v>90</v>
      </c>
      <c r="B7" t="s">
        <v>98</v>
      </c>
      <c r="C7" t="s">
        <v>327</v>
      </c>
      <c r="D7" t="s">
        <v>2886</v>
      </c>
      <c r="E7">
        <v>28770</v>
      </c>
      <c r="F7" t="s">
        <v>328</v>
      </c>
      <c r="G7" t="s">
        <v>93</v>
      </c>
      <c r="H7" t="s">
        <v>107</v>
      </c>
      <c r="I7" t="s">
        <v>108</v>
      </c>
      <c r="J7" t="s">
        <v>109</v>
      </c>
      <c r="K7" t="s">
        <v>110</v>
      </c>
      <c r="L7" t="s">
        <v>111</v>
      </c>
      <c r="M7" s="30">
        <v>41649</v>
      </c>
      <c r="N7">
        <v>10</v>
      </c>
      <c r="O7" t="s">
        <v>106</v>
      </c>
      <c r="P7">
        <v>2014</v>
      </c>
    </row>
    <row r="8" spans="1:16" x14ac:dyDescent="0.25">
      <c r="A8" t="s">
        <v>90</v>
      </c>
      <c r="B8" t="s">
        <v>112</v>
      </c>
      <c r="C8" t="s">
        <v>329</v>
      </c>
      <c r="D8" t="s">
        <v>2886</v>
      </c>
      <c r="E8">
        <v>28520</v>
      </c>
      <c r="F8" t="s">
        <v>330</v>
      </c>
      <c r="G8" t="s">
        <v>93</v>
      </c>
      <c r="H8" t="s">
        <v>331</v>
      </c>
      <c r="I8" t="s">
        <v>332</v>
      </c>
      <c r="J8" t="s">
        <v>333</v>
      </c>
      <c r="K8" t="s">
        <v>334</v>
      </c>
      <c r="L8" t="s">
        <v>335</v>
      </c>
      <c r="M8" s="30">
        <v>41651</v>
      </c>
      <c r="N8">
        <v>12</v>
      </c>
      <c r="O8" t="s">
        <v>113</v>
      </c>
      <c r="P8">
        <v>2014</v>
      </c>
    </row>
    <row r="9" spans="1:16" x14ac:dyDescent="0.25">
      <c r="A9" t="s">
        <v>90</v>
      </c>
      <c r="B9" t="s">
        <v>112</v>
      </c>
      <c r="C9" t="s">
        <v>314</v>
      </c>
      <c r="D9" t="s">
        <v>2886</v>
      </c>
      <c r="E9">
        <v>28520</v>
      </c>
      <c r="F9" t="s">
        <v>315</v>
      </c>
      <c r="G9" t="s">
        <v>93</v>
      </c>
      <c r="H9" t="s">
        <v>331</v>
      </c>
      <c r="I9" t="s">
        <v>332</v>
      </c>
      <c r="J9" t="s">
        <v>333</v>
      </c>
      <c r="K9" t="s">
        <v>334</v>
      </c>
      <c r="L9" t="s">
        <v>335</v>
      </c>
      <c r="M9" s="30">
        <v>41651</v>
      </c>
      <c r="N9">
        <v>12</v>
      </c>
      <c r="O9" t="s">
        <v>113</v>
      </c>
      <c r="P9">
        <v>2014</v>
      </c>
    </row>
    <row r="10" spans="1:16" hidden="1" x14ac:dyDescent="0.25">
      <c r="A10" t="s">
        <v>90</v>
      </c>
      <c r="B10" t="s">
        <v>95</v>
      </c>
      <c r="C10" t="s">
        <v>321</v>
      </c>
      <c r="D10" t="s">
        <v>2888</v>
      </c>
      <c r="E10">
        <v>28760</v>
      </c>
      <c r="F10" t="s">
        <v>322</v>
      </c>
      <c r="G10" t="s">
        <v>93</v>
      </c>
      <c r="H10" t="s">
        <v>336</v>
      </c>
      <c r="I10" t="s">
        <v>337</v>
      </c>
      <c r="J10" t="s">
        <v>338</v>
      </c>
      <c r="K10" t="s">
        <v>339</v>
      </c>
      <c r="L10" t="s">
        <v>340</v>
      </c>
      <c r="M10" s="30">
        <v>41648</v>
      </c>
      <c r="N10">
        <v>9</v>
      </c>
      <c r="O10" t="s">
        <v>341</v>
      </c>
      <c r="P10">
        <v>2014</v>
      </c>
    </row>
    <row r="11" spans="1:16" x14ac:dyDescent="0.25">
      <c r="A11" t="s">
        <v>90</v>
      </c>
      <c r="B11" t="s">
        <v>95</v>
      </c>
      <c r="C11" t="s">
        <v>329</v>
      </c>
      <c r="D11" t="s">
        <v>2886</v>
      </c>
      <c r="E11">
        <v>21550</v>
      </c>
      <c r="F11" t="s">
        <v>330</v>
      </c>
      <c r="G11" t="s">
        <v>93</v>
      </c>
      <c r="H11" t="s">
        <v>342</v>
      </c>
      <c r="I11" t="s">
        <v>343</v>
      </c>
      <c r="J11" t="s">
        <v>344</v>
      </c>
      <c r="K11" t="s">
        <v>345</v>
      </c>
      <c r="L11" t="s">
        <v>346</v>
      </c>
      <c r="M11" s="30">
        <v>41651</v>
      </c>
      <c r="N11">
        <v>12</v>
      </c>
      <c r="O11" t="s">
        <v>113</v>
      </c>
      <c r="P11">
        <v>2014</v>
      </c>
    </row>
    <row r="12" spans="1:16" x14ac:dyDescent="0.25">
      <c r="A12" t="s">
        <v>90</v>
      </c>
      <c r="B12" t="s">
        <v>95</v>
      </c>
      <c r="C12" t="s">
        <v>314</v>
      </c>
      <c r="D12" t="s">
        <v>2886</v>
      </c>
      <c r="E12">
        <v>21550</v>
      </c>
      <c r="F12" t="s">
        <v>315</v>
      </c>
      <c r="G12" t="s">
        <v>93</v>
      </c>
      <c r="H12" t="s">
        <v>342</v>
      </c>
      <c r="I12" t="s">
        <v>343</v>
      </c>
      <c r="J12" t="s">
        <v>344</v>
      </c>
      <c r="K12" t="s">
        <v>345</v>
      </c>
      <c r="L12" t="s">
        <v>346</v>
      </c>
      <c r="M12" s="30">
        <v>41651</v>
      </c>
      <c r="N12">
        <v>12</v>
      </c>
      <c r="O12" t="s">
        <v>113</v>
      </c>
      <c r="P12">
        <v>2014</v>
      </c>
    </row>
    <row r="13" spans="1:16" x14ac:dyDescent="0.25">
      <c r="A13" t="s">
        <v>90</v>
      </c>
      <c r="B13" t="s">
        <v>95</v>
      </c>
      <c r="C13" t="s">
        <v>99</v>
      </c>
      <c r="D13" t="s">
        <v>2886</v>
      </c>
      <c r="E13">
        <v>21770</v>
      </c>
      <c r="F13" t="s">
        <v>100</v>
      </c>
      <c r="G13" t="s">
        <v>93</v>
      </c>
      <c r="H13" t="s">
        <v>115</v>
      </c>
      <c r="I13" t="s">
        <v>116</v>
      </c>
      <c r="J13" t="s">
        <v>117</v>
      </c>
      <c r="K13" t="s">
        <v>118</v>
      </c>
      <c r="L13" t="s">
        <v>119</v>
      </c>
      <c r="M13" s="30">
        <v>41649</v>
      </c>
      <c r="N13">
        <v>10</v>
      </c>
      <c r="O13" t="s">
        <v>106</v>
      </c>
      <c r="P13">
        <v>2014</v>
      </c>
    </row>
    <row r="14" spans="1:16" x14ac:dyDescent="0.25">
      <c r="A14" t="s">
        <v>90</v>
      </c>
      <c r="B14" t="s">
        <v>95</v>
      </c>
      <c r="C14" t="s">
        <v>327</v>
      </c>
      <c r="D14" t="s">
        <v>2886</v>
      </c>
      <c r="E14">
        <v>21770</v>
      </c>
      <c r="F14" t="s">
        <v>328</v>
      </c>
      <c r="G14" t="s">
        <v>93</v>
      </c>
      <c r="H14" t="s">
        <v>115</v>
      </c>
      <c r="I14" t="s">
        <v>116</v>
      </c>
      <c r="J14" t="s">
        <v>117</v>
      </c>
      <c r="K14" t="s">
        <v>118</v>
      </c>
      <c r="L14" t="s">
        <v>119</v>
      </c>
      <c r="M14" s="30">
        <v>41649</v>
      </c>
      <c r="N14">
        <v>10</v>
      </c>
      <c r="O14" t="s">
        <v>106</v>
      </c>
      <c r="P14">
        <v>2014</v>
      </c>
    </row>
    <row r="15" spans="1:16" x14ac:dyDescent="0.25">
      <c r="A15" t="s">
        <v>90</v>
      </c>
      <c r="B15" t="s">
        <v>120</v>
      </c>
      <c r="C15" t="s">
        <v>327</v>
      </c>
      <c r="D15" t="s">
        <v>2886</v>
      </c>
      <c r="E15">
        <v>19400</v>
      </c>
      <c r="F15" t="s">
        <v>328</v>
      </c>
      <c r="G15" t="s">
        <v>93</v>
      </c>
      <c r="H15" t="s">
        <v>347</v>
      </c>
      <c r="I15" t="s">
        <v>348</v>
      </c>
      <c r="J15" t="s">
        <v>349</v>
      </c>
      <c r="K15" t="s">
        <v>350</v>
      </c>
      <c r="L15" t="s">
        <v>351</v>
      </c>
      <c r="M15" s="30">
        <v>41286</v>
      </c>
      <c r="N15">
        <v>12</v>
      </c>
      <c r="O15" t="s">
        <v>113</v>
      </c>
      <c r="P15">
        <v>2013</v>
      </c>
    </row>
    <row r="16" spans="1:16" hidden="1" x14ac:dyDescent="0.25">
      <c r="A16" t="s">
        <v>90</v>
      </c>
      <c r="B16" t="s">
        <v>112</v>
      </c>
      <c r="C16" t="s">
        <v>314</v>
      </c>
      <c r="D16" t="s">
        <v>2887</v>
      </c>
      <c r="E16">
        <v>17250</v>
      </c>
      <c r="F16" t="s">
        <v>315</v>
      </c>
      <c r="G16" t="s">
        <v>93</v>
      </c>
      <c r="H16" t="s">
        <v>352</v>
      </c>
      <c r="I16" t="s">
        <v>97</v>
      </c>
      <c r="J16" t="s">
        <v>352</v>
      </c>
      <c r="K16" t="s">
        <v>353</v>
      </c>
      <c r="L16" t="s">
        <v>354</v>
      </c>
      <c r="M16" s="30">
        <v>41285</v>
      </c>
      <c r="N16">
        <v>11</v>
      </c>
      <c r="O16" t="s">
        <v>355</v>
      </c>
      <c r="P16">
        <v>2013</v>
      </c>
    </row>
    <row r="17" spans="1:16" hidden="1" x14ac:dyDescent="0.25">
      <c r="A17" t="s">
        <v>90</v>
      </c>
      <c r="B17" t="s">
        <v>91</v>
      </c>
      <c r="C17" t="s">
        <v>327</v>
      </c>
      <c r="D17" t="s">
        <v>2889</v>
      </c>
      <c r="E17">
        <v>28070</v>
      </c>
      <c r="F17" t="s">
        <v>328</v>
      </c>
      <c r="G17" t="s">
        <v>93</v>
      </c>
      <c r="H17" t="s">
        <v>356</v>
      </c>
      <c r="I17" t="s">
        <v>357</v>
      </c>
      <c r="J17" t="s">
        <v>358</v>
      </c>
      <c r="K17" t="s">
        <v>359</v>
      </c>
      <c r="L17" t="s">
        <v>360</v>
      </c>
      <c r="M17" s="30">
        <v>41647</v>
      </c>
      <c r="N17">
        <v>8</v>
      </c>
      <c r="O17" t="s">
        <v>361</v>
      </c>
      <c r="P17">
        <v>2014</v>
      </c>
    </row>
    <row r="18" spans="1:16" x14ac:dyDescent="0.25">
      <c r="A18" t="s">
        <v>90</v>
      </c>
      <c r="B18" t="s">
        <v>98</v>
      </c>
      <c r="C18" t="s">
        <v>321</v>
      </c>
      <c r="D18" t="s">
        <v>2886</v>
      </c>
      <c r="E18">
        <v>19070</v>
      </c>
      <c r="F18" t="s">
        <v>322</v>
      </c>
      <c r="G18" t="s">
        <v>93</v>
      </c>
      <c r="H18" t="s">
        <v>362</v>
      </c>
      <c r="I18" t="s">
        <v>363</v>
      </c>
      <c r="J18" t="s">
        <v>364</v>
      </c>
      <c r="K18" t="s">
        <v>365</v>
      </c>
      <c r="L18" t="s">
        <v>366</v>
      </c>
      <c r="M18" s="30">
        <v>41648</v>
      </c>
      <c r="N18">
        <v>9</v>
      </c>
      <c r="O18" t="s">
        <v>341</v>
      </c>
      <c r="P18">
        <v>2014</v>
      </c>
    </row>
    <row r="19" spans="1:16" hidden="1" x14ac:dyDescent="0.25">
      <c r="A19" t="s">
        <v>90</v>
      </c>
      <c r="B19" t="s">
        <v>95</v>
      </c>
      <c r="C19" t="s">
        <v>99</v>
      </c>
      <c r="D19" t="s">
        <v>2888</v>
      </c>
      <c r="E19">
        <v>20760</v>
      </c>
      <c r="F19" t="s">
        <v>100</v>
      </c>
      <c r="G19" t="s">
        <v>93</v>
      </c>
      <c r="H19" t="s">
        <v>122</v>
      </c>
      <c r="I19" t="s">
        <v>123</v>
      </c>
      <c r="J19" t="s">
        <v>124</v>
      </c>
      <c r="K19" t="s">
        <v>125</v>
      </c>
      <c r="L19" t="s">
        <v>126</v>
      </c>
      <c r="M19" s="30">
        <v>41284</v>
      </c>
      <c r="N19">
        <v>10</v>
      </c>
      <c r="O19" t="s">
        <v>106</v>
      </c>
      <c r="P19">
        <v>2013</v>
      </c>
    </row>
    <row r="20" spans="1:16" hidden="1" x14ac:dyDescent="0.25">
      <c r="A20" t="s">
        <v>90</v>
      </c>
      <c r="B20" t="s">
        <v>95</v>
      </c>
      <c r="C20" t="s">
        <v>321</v>
      </c>
      <c r="D20" t="s">
        <v>2888</v>
      </c>
      <c r="E20">
        <v>20760</v>
      </c>
      <c r="F20" t="s">
        <v>322</v>
      </c>
      <c r="G20" t="s">
        <v>93</v>
      </c>
      <c r="H20" t="s">
        <v>122</v>
      </c>
      <c r="I20" t="s">
        <v>123</v>
      </c>
      <c r="J20" t="s">
        <v>124</v>
      </c>
      <c r="K20" t="s">
        <v>125</v>
      </c>
      <c r="L20" t="s">
        <v>126</v>
      </c>
      <c r="M20" s="30">
        <v>41284</v>
      </c>
      <c r="N20">
        <v>10</v>
      </c>
      <c r="O20" t="s">
        <v>106</v>
      </c>
      <c r="P20">
        <v>2013</v>
      </c>
    </row>
    <row r="21" spans="1:16" x14ac:dyDescent="0.25">
      <c r="A21" t="s">
        <v>90</v>
      </c>
      <c r="B21" t="s">
        <v>98</v>
      </c>
      <c r="C21" t="s">
        <v>367</v>
      </c>
      <c r="D21" t="s">
        <v>2886</v>
      </c>
      <c r="E21">
        <v>17970</v>
      </c>
      <c r="F21" t="s">
        <v>368</v>
      </c>
      <c r="G21" t="s">
        <v>93</v>
      </c>
      <c r="H21" t="s">
        <v>369</v>
      </c>
      <c r="I21" t="s">
        <v>370</v>
      </c>
      <c r="J21" t="s">
        <v>371</v>
      </c>
      <c r="K21" t="s">
        <v>372</v>
      </c>
      <c r="L21" t="s">
        <v>373</v>
      </c>
      <c r="M21" s="30">
        <v>41283</v>
      </c>
      <c r="N21">
        <v>9</v>
      </c>
      <c r="O21" t="s">
        <v>341</v>
      </c>
      <c r="P21">
        <v>2013</v>
      </c>
    </row>
    <row r="22" spans="1:16" x14ac:dyDescent="0.25">
      <c r="A22" t="s">
        <v>90</v>
      </c>
      <c r="B22" t="s">
        <v>120</v>
      </c>
      <c r="C22" t="s">
        <v>321</v>
      </c>
      <c r="D22" t="s">
        <v>2886</v>
      </c>
      <c r="E22">
        <v>18650</v>
      </c>
      <c r="F22" t="s">
        <v>322</v>
      </c>
      <c r="G22" t="s">
        <v>93</v>
      </c>
      <c r="H22" t="s">
        <v>374</v>
      </c>
      <c r="I22" t="s">
        <v>375</v>
      </c>
      <c r="J22" t="s">
        <v>376</v>
      </c>
      <c r="K22" t="s">
        <v>377</v>
      </c>
      <c r="L22" t="s">
        <v>378</v>
      </c>
      <c r="M22" s="30">
        <v>41641</v>
      </c>
      <c r="N22">
        <v>2</v>
      </c>
      <c r="O22" t="s">
        <v>326</v>
      </c>
      <c r="P22">
        <v>2014</v>
      </c>
    </row>
    <row r="23" spans="1:16" hidden="1" x14ac:dyDescent="0.25">
      <c r="A23" t="s">
        <v>90</v>
      </c>
      <c r="B23" t="s">
        <v>120</v>
      </c>
      <c r="C23" t="s">
        <v>314</v>
      </c>
      <c r="D23" t="s">
        <v>2888</v>
      </c>
      <c r="E23">
        <v>24170</v>
      </c>
      <c r="F23" t="s">
        <v>315</v>
      </c>
      <c r="G23" t="s">
        <v>93</v>
      </c>
      <c r="H23" t="s">
        <v>379</v>
      </c>
      <c r="I23" t="s">
        <v>380</v>
      </c>
      <c r="J23" t="s">
        <v>381</v>
      </c>
      <c r="K23" t="s">
        <v>382</v>
      </c>
      <c r="L23" t="s">
        <v>383</v>
      </c>
      <c r="M23" s="30">
        <v>41640</v>
      </c>
      <c r="N23">
        <v>1</v>
      </c>
      <c r="O23" t="s">
        <v>384</v>
      </c>
      <c r="P23">
        <v>2014</v>
      </c>
    </row>
    <row r="24" spans="1:16" hidden="1" x14ac:dyDescent="0.25">
      <c r="A24" t="s">
        <v>90</v>
      </c>
      <c r="B24" t="s">
        <v>95</v>
      </c>
      <c r="C24" t="s">
        <v>327</v>
      </c>
      <c r="D24" t="s">
        <v>2887</v>
      </c>
      <c r="E24">
        <v>15270</v>
      </c>
      <c r="F24" t="s">
        <v>328</v>
      </c>
      <c r="G24" t="s">
        <v>93</v>
      </c>
      <c r="H24" t="s">
        <v>385</v>
      </c>
      <c r="I24" t="s">
        <v>97</v>
      </c>
      <c r="J24" t="s">
        <v>385</v>
      </c>
      <c r="K24" t="s">
        <v>386</v>
      </c>
      <c r="L24" t="s">
        <v>387</v>
      </c>
      <c r="M24" s="30">
        <v>41283</v>
      </c>
      <c r="N24">
        <v>9</v>
      </c>
      <c r="O24" t="s">
        <v>341</v>
      </c>
      <c r="P24">
        <v>2013</v>
      </c>
    </row>
    <row r="25" spans="1:16" x14ac:dyDescent="0.25">
      <c r="A25" t="s">
        <v>127</v>
      </c>
      <c r="B25" t="s">
        <v>91</v>
      </c>
      <c r="C25" t="s">
        <v>314</v>
      </c>
      <c r="D25" t="s">
        <v>2886</v>
      </c>
      <c r="E25">
        <v>29050</v>
      </c>
      <c r="F25" t="s">
        <v>315</v>
      </c>
      <c r="G25" t="s">
        <v>128</v>
      </c>
      <c r="H25" t="s">
        <v>388</v>
      </c>
      <c r="I25" t="s">
        <v>389</v>
      </c>
      <c r="J25" t="s">
        <v>390</v>
      </c>
      <c r="K25" t="s">
        <v>391</v>
      </c>
      <c r="L25" t="s">
        <v>392</v>
      </c>
      <c r="M25" s="30">
        <v>41650</v>
      </c>
      <c r="N25">
        <v>11</v>
      </c>
      <c r="O25" t="s">
        <v>355</v>
      </c>
      <c r="P25">
        <v>2014</v>
      </c>
    </row>
    <row r="26" spans="1:16" hidden="1" x14ac:dyDescent="0.25">
      <c r="A26" t="s">
        <v>90</v>
      </c>
      <c r="B26" t="s">
        <v>98</v>
      </c>
      <c r="C26" t="s">
        <v>329</v>
      </c>
      <c r="D26" t="s">
        <v>2887</v>
      </c>
      <c r="E26">
        <v>15130</v>
      </c>
      <c r="F26" t="s">
        <v>330</v>
      </c>
      <c r="G26" t="s">
        <v>93</v>
      </c>
      <c r="H26" t="s">
        <v>393</v>
      </c>
      <c r="I26" t="s">
        <v>97</v>
      </c>
      <c r="J26" t="s">
        <v>393</v>
      </c>
      <c r="K26" t="s">
        <v>394</v>
      </c>
      <c r="L26" t="s">
        <v>395</v>
      </c>
      <c r="M26" s="30">
        <v>41651</v>
      </c>
      <c r="N26">
        <v>12</v>
      </c>
      <c r="O26" t="s">
        <v>113</v>
      </c>
      <c r="P26">
        <v>2014</v>
      </c>
    </row>
    <row r="27" spans="1:16" hidden="1" x14ac:dyDescent="0.25">
      <c r="A27" t="s">
        <v>90</v>
      </c>
      <c r="B27" t="s">
        <v>98</v>
      </c>
      <c r="C27" t="s">
        <v>314</v>
      </c>
      <c r="D27" t="s">
        <v>2887</v>
      </c>
      <c r="E27">
        <v>15130</v>
      </c>
      <c r="F27" t="s">
        <v>315</v>
      </c>
      <c r="G27" t="s">
        <v>93</v>
      </c>
      <c r="H27" t="s">
        <v>393</v>
      </c>
      <c r="I27" t="s">
        <v>97</v>
      </c>
      <c r="J27" t="s">
        <v>393</v>
      </c>
      <c r="K27" t="s">
        <v>394</v>
      </c>
      <c r="L27" t="s">
        <v>395</v>
      </c>
      <c r="M27" s="30">
        <v>41651</v>
      </c>
      <c r="N27">
        <v>12</v>
      </c>
      <c r="O27" t="s">
        <v>113</v>
      </c>
      <c r="P27">
        <v>2014</v>
      </c>
    </row>
    <row r="28" spans="1:16" x14ac:dyDescent="0.25">
      <c r="A28" t="s">
        <v>90</v>
      </c>
      <c r="B28" t="s">
        <v>112</v>
      </c>
      <c r="C28" t="s">
        <v>321</v>
      </c>
      <c r="D28" t="s">
        <v>2886</v>
      </c>
      <c r="E28">
        <v>17780</v>
      </c>
      <c r="F28" t="s">
        <v>322</v>
      </c>
      <c r="G28" t="s">
        <v>93</v>
      </c>
      <c r="H28" t="s">
        <v>396</v>
      </c>
      <c r="I28" t="s">
        <v>397</v>
      </c>
      <c r="J28" t="s">
        <v>398</v>
      </c>
      <c r="K28" t="s">
        <v>399</v>
      </c>
      <c r="L28" t="s">
        <v>400</v>
      </c>
      <c r="M28" s="30">
        <v>41286</v>
      </c>
      <c r="N28">
        <v>12</v>
      </c>
      <c r="O28" t="s">
        <v>113</v>
      </c>
      <c r="P28">
        <v>2013</v>
      </c>
    </row>
    <row r="29" spans="1:16" hidden="1" x14ac:dyDescent="0.25">
      <c r="A29" t="s">
        <v>90</v>
      </c>
      <c r="B29" t="s">
        <v>98</v>
      </c>
      <c r="C29" t="s">
        <v>314</v>
      </c>
      <c r="D29" t="s">
        <v>2888</v>
      </c>
      <c r="E29">
        <v>21460</v>
      </c>
      <c r="F29" t="s">
        <v>315</v>
      </c>
      <c r="G29" t="s">
        <v>93</v>
      </c>
      <c r="H29" t="s">
        <v>401</v>
      </c>
      <c r="I29" t="s">
        <v>402</v>
      </c>
      <c r="J29" t="s">
        <v>403</v>
      </c>
      <c r="K29" t="s">
        <v>404</v>
      </c>
      <c r="L29" t="s">
        <v>405</v>
      </c>
      <c r="M29" s="30">
        <v>41285</v>
      </c>
      <c r="N29">
        <v>11</v>
      </c>
      <c r="O29" t="s">
        <v>355</v>
      </c>
      <c r="P29">
        <v>2013</v>
      </c>
    </row>
    <row r="30" spans="1:16" x14ac:dyDescent="0.25">
      <c r="A30" t="s">
        <v>90</v>
      </c>
      <c r="B30" t="s">
        <v>120</v>
      </c>
      <c r="C30" t="s">
        <v>327</v>
      </c>
      <c r="D30" t="s">
        <v>2886</v>
      </c>
      <c r="E30">
        <v>16420</v>
      </c>
      <c r="F30" t="s">
        <v>328</v>
      </c>
      <c r="G30" t="s">
        <v>93</v>
      </c>
      <c r="H30" t="s">
        <v>406</v>
      </c>
      <c r="I30" t="s">
        <v>407</v>
      </c>
      <c r="J30" t="s">
        <v>408</v>
      </c>
      <c r="K30" t="s">
        <v>409</v>
      </c>
      <c r="L30" t="s">
        <v>410</v>
      </c>
      <c r="M30" s="30">
        <v>41647</v>
      </c>
      <c r="N30">
        <v>8</v>
      </c>
      <c r="O30" t="s">
        <v>361</v>
      </c>
      <c r="P30">
        <v>2014</v>
      </c>
    </row>
    <row r="31" spans="1:16" hidden="1" x14ac:dyDescent="0.25">
      <c r="A31" t="s">
        <v>90</v>
      </c>
      <c r="B31" t="s">
        <v>91</v>
      </c>
      <c r="C31" t="s">
        <v>367</v>
      </c>
      <c r="D31" t="s">
        <v>2889</v>
      </c>
      <c r="E31">
        <v>23130</v>
      </c>
      <c r="F31" t="s">
        <v>368</v>
      </c>
      <c r="G31" t="s">
        <v>93</v>
      </c>
      <c r="H31" t="s">
        <v>411</v>
      </c>
      <c r="I31" t="s">
        <v>412</v>
      </c>
      <c r="J31" t="s">
        <v>413</v>
      </c>
      <c r="K31" t="s">
        <v>414</v>
      </c>
      <c r="L31" t="s">
        <v>415</v>
      </c>
      <c r="M31" s="30">
        <v>41644</v>
      </c>
      <c r="N31">
        <v>5</v>
      </c>
      <c r="O31" t="s">
        <v>416</v>
      </c>
      <c r="P31">
        <v>2014</v>
      </c>
    </row>
    <row r="32" spans="1:16" hidden="1" x14ac:dyDescent="0.25">
      <c r="A32" t="s">
        <v>90</v>
      </c>
      <c r="B32" t="s">
        <v>112</v>
      </c>
      <c r="C32" t="s">
        <v>321</v>
      </c>
      <c r="D32" t="s">
        <v>2889</v>
      </c>
      <c r="E32">
        <v>22400</v>
      </c>
      <c r="F32" t="s">
        <v>322</v>
      </c>
      <c r="G32" t="s">
        <v>93</v>
      </c>
      <c r="H32" t="s">
        <v>417</v>
      </c>
      <c r="I32" t="s">
        <v>418</v>
      </c>
      <c r="J32" t="s">
        <v>419</v>
      </c>
      <c r="K32" t="s">
        <v>420</v>
      </c>
      <c r="L32" t="s">
        <v>421</v>
      </c>
      <c r="M32" s="30">
        <v>41641</v>
      </c>
      <c r="N32">
        <v>2</v>
      </c>
      <c r="O32" t="s">
        <v>326</v>
      </c>
      <c r="P32">
        <v>2014</v>
      </c>
    </row>
    <row r="33" spans="1:16" hidden="1" x14ac:dyDescent="0.25">
      <c r="A33" t="s">
        <v>90</v>
      </c>
      <c r="B33" t="s">
        <v>91</v>
      </c>
      <c r="C33" t="s">
        <v>321</v>
      </c>
      <c r="D33" t="s">
        <v>2888</v>
      </c>
      <c r="E33">
        <v>20710</v>
      </c>
      <c r="F33" t="s">
        <v>322</v>
      </c>
      <c r="G33" t="s">
        <v>93</v>
      </c>
      <c r="H33" t="s">
        <v>422</v>
      </c>
      <c r="I33" t="s">
        <v>423</v>
      </c>
      <c r="J33" t="s">
        <v>424</v>
      </c>
      <c r="K33" t="s">
        <v>425</v>
      </c>
      <c r="L33" t="s">
        <v>426</v>
      </c>
      <c r="M33" s="30">
        <v>41648</v>
      </c>
      <c r="N33">
        <v>9</v>
      </c>
      <c r="O33" t="s">
        <v>341</v>
      </c>
      <c r="P33">
        <v>2014</v>
      </c>
    </row>
    <row r="34" spans="1:16" x14ac:dyDescent="0.25">
      <c r="A34" t="s">
        <v>90</v>
      </c>
      <c r="B34" t="s">
        <v>120</v>
      </c>
      <c r="C34" t="s">
        <v>329</v>
      </c>
      <c r="D34" t="s">
        <v>2886</v>
      </c>
      <c r="E34">
        <v>13970</v>
      </c>
      <c r="F34" t="s">
        <v>330</v>
      </c>
      <c r="G34" t="s">
        <v>93</v>
      </c>
      <c r="H34" t="s">
        <v>427</v>
      </c>
      <c r="I34" t="s">
        <v>428</v>
      </c>
      <c r="J34" t="s">
        <v>429</v>
      </c>
      <c r="K34" t="s">
        <v>430</v>
      </c>
      <c r="L34" t="s">
        <v>431</v>
      </c>
      <c r="M34" s="30">
        <v>41649</v>
      </c>
      <c r="N34">
        <v>10</v>
      </c>
      <c r="O34" t="s">
        <v>106</v>
      </c>
      <c r="P34">
        <v>2014</v>
      </c>
    </row>
    <row r="35" spans="1:16" x14ac:dyDescent="0.25">
      <c r="A35" t="s">
        <v>90</v>
      </c>
      <c r="B35" t="s">
        <v>120</v>
      </c>
      <c r="C35" t="s">
        <v>327</v>
      </c>
      <c r="D35" t="s">
        <v>2886</v>
      </c>
      <c r="E35">
        <v>13970</v>
      </c>
      <c r="F35" t="s">
        <v>328</v>
      </c>
      <c r="G35" t="s">
        <v>93</v>
      </c>
      <c r="H35" t="s">
        <v>427</v>
      </c>
      <c r="I35" t="s">
        <v>428</v>
      </c>
      <c r="J35" t="s">
        <v>429</v>
      </c>
      <c r="K35" t="s">
        <v>430</v>
      </c>
      <c r="L35" t="s">
        <v>431</v>
      </c>
      <c r="M35" s="30">
        <v>41649</v>
      </c>
      <c r="N35">
        <v>10</v>
      </c>
      <c r="O35" t="s">
        <v>106</v>
      </c>
      <c r="P35">
        <v>2014</v>
      </c>
    </row>
    <row r="36" spans="1:16" x14ac:dyDescent="0.25">
      <c r="A36" t="s">
        <v>127</v>
      </c>
      <c r="B36" t="s">
        <v>91</v>
      </c>
      <c r="C36" t="s">
        <v>367</v>
      </c>
      <c r="D36" t="s">
        <v>2886</v>
      </c>
      <c r="E36">
        <v>24980</v>
      </c>
      <c r="F36" t="s">
        <v>368</v>
      </c>
      <c r="G36" t="s">
        <v>128</v>
      </c>
      <c r="H36" t="s">
        <v>432</v>
      </c>
      <c r="I36" t="s">
        <v>433</v>
      </c>
      <c r="J36" t="s">
        <v>434</v>
      </c>
      <c r="K36" t="s">
        <v>435</v>
      </c>
      <c r="L36" t="s">
        <v>436</v>
      </c>
      <c r="M36" s="30">
        <v>41283</v>
      </c>
      <c r="N36">
        <v>9</v>
      </c>
      <c r="O36" t="s">
        <v>341</v>
      </c>
      <c r="P36">
        <v>2013</v>
      </c>
    </row>
    <row r="37" spans="1:16" hidden="1" x14ac:dyDescent="0.25">
      <c r="A37" t="s">
        <v>90</v>
      </c>
      <c r="B37" t="s">
        <v>112</v>
      </c>
      <c r="C37" t="s">
        <v>314</v>
      </c>
      <c r="D37" t="s">
        <v>2889</v>
      </c>
      <c r="E37">
        <v>26320</v>
      </c>
      <c r="F37" t="s">
        <v>315</v>
      </c>
      <c r="G37" t="s">
        <v>93</v>
      </c>
      <c r="H37" t="s">
        <v>129</v>
      </c>
      <c r="I37" t="s">
        <v>130</v>
      </c>
      <c r="J37" t="s">
        <v>131</v>
      </c>
      <c r="K37" t="s">
        <v>132</v>
      </c>
      <c r="L37" t="s">
        <v>133</v>
      </c>
      <c r="M37" s="30">
        <v>41645</v>
      </c>
      <c r="N37">
        <v>6</v>
      </c>
      <c r="O37" t="s">
        <v>134</v>
      </c>
      <c r="P37">
        <v>2014</v>
      </c>
    </row>
    <row r="38" spans="1:16" hidden="1" x14ac:dyDescent="0.25">
      <c r="A38" t="s">
        <v>90</v>
      </c>
      <c r="B38" t="s">
        <v>112</v>
      </c>
      <c r="C38" t="s">
        <v>99</v>
      </c>
      <c r="D38" t="s">
        <v>2889</v>
      </c>
      <c r="E38">
        <v>26320</v>
      </c>
      <c r="F38" t="s">
        <v>100</v>
      </c>
      <c r="G38" t="s">
        <v>93</v>
      </c>
      <c r="H38" t="s">
        <v>129</v>
      </c>
      <c r="I38" t="s">
        <v>130</v>
      </c>
      <c r="J38" t="s">
        <v>131</v>
      </c>
      <c r="K38" t="s">
        <v>132</v>
      </c>
      <c r="L38" t="s">
        <v>133</v>
      </c>
      <c r="M38" s="30">
        <v>41645</v>
      </c>
      <c r="N38">
        <v>6</v>
      </c>
      <c r="O38" t="s">
        <v>134</v>
      </c>
      <c r="P38">
        <v>2014</v>
      </c>
    </row>
    <row r="39" spans="1:16" x14ac:dyDescent="0.25">
      <c r="A39" t="s">
        <v>127</v>
      </c>
      <c r="B39" t="s">
        <v>91</v>
      </c>
      <c r="C39" t="s">
        <v>327</v>
      </c>
      <c r="D39" t="s">
        <v>2886</v>
      </c>
      <c r="E39">
        <v>28440</v>
      </c>
      <c r="F39" t="s">
        <v>328</v>
      </c>
      <c r="G39" t="s">
        <v>128</v>
      </c>
      <c r="H39" t="s">
        <v>437</v>
      </c>
      <c r="I39" t="s">
        <v>438</v>
      </c>
      <c r="J39" t="s">
        <v>439</v>
      </c>
      <c r="K39" t="s">
        <v>440</v>
      </c>
      <c r="L39" t="s">
        <v>441</v>
      </c>
      <c r="M39" s="30">
        <v>41641</v>
      </c>
      <c r="N39">
        <v>2</v>
      </c>
      <c r="O39" t="s">
        <v>326</v>
      </c>
      <c r="P39">
        <v>2014</v>
      </c>
    </row>
    <row r="40" spans="1:16" hidden="1" x14ac:dyDescent="0.25">
      <c r="A40" t="s">
        <v>90</v>
      </c>
      <c r="B40" t="s">
        <v>120</v>
      </c>
      <c r="C40" t="s">
        <v>321</v>
      </c>
      <c r="D40" t="s">
        <v>2888</v>
      </c>
      <c r="E40">
        <v>16790</v>
      </c>
      <c r="F40" t="s">
        <v>322</v>
      </c>
      <c r="G40" t="s">
        <v>93</v>
      </c>
      <c r="H40" t="s">
        <v>442</v>
      </c>
      <c r="I40" t="s">
        <v>443</v>
      </c>
      <c r="J40" t="s">
        <v>444</v>
      </c>
      <c r="K40" t="s">
        <v>445</v>
      </c>
      <c r="L40" t="s">
        <v>446</v>
      </c>
      <c r="M40" s="30">
        <v>41648</v>
      </c>
      <c r="N40">
        <v>9</v>
      </c>
      <c r="O40" t="s">
        <v>341</v>
      </c>
      <c r="P40">
        <v>2014</v>
      </c>
    </row>
    <row r="41" spans="1:16" hidden="1" x14ac:dyDescent="0.25">
      <c r="A41" t="s">
        <v>90</v>
      </c>
      <c r="B41" t="s">
        <v>91</v>
      </c>
      <c r="C41" t="s">
        <v>329</v>
      </c>
      <c r="D41" t="s">
        <v>2888</v>
      </c>
      <c r="E41">
        <v>17610</v>
      </c>
      <c r="F41" t="s">
        <v>330</v>
      </c>
      <c r="G41" t="s">
        <v>93</v>
      </c>
      <c r="H41" t="s">
        <v>447</v>
      </c>
      <c r="I41" t="s">
        <v>448</v>
      </c>
      <c r="J41" t="s">
        <v>449</v>
      </c>
      <c r="K41" t="s">
        <v>450</v>
      </c>
      <c r="L41" t="s">
        <v>451</v>
      </c>
      <c r="M41" s="30">
        <v>41642</v>
      </c>
      <c r="N41">
        <v>3</v>
      </c>
      <c r="O41" t="s">
        <v>452</v>
      </c>
      <c r="P41">
        <v>2014</v>
      </c>
    </row>
    <row r="42" spans="1:16" x14ac:dyDescent="0.25">
      <c r="A42" t="s">
        <v>127</v>
      </c>
      <c r="B42" t="s">
        <v>91</v>
      </c>
      <c r="C42" t="s">
        <v>314</v>
      </c>
      <c r="D42" t="s">
        <v>2886</v>
      </c>
      <c r="E42">
        <v>29180</v>
      </c>
      <c r="F42" t="s">
        <v>315</v>
      </c>
      <c r="G42" t="s">
        <v>128</v>
      </c>
      <c r="H42" t="s">
        <v>453</v>
      </c>
      <c r="I42" t="s">
        <v>454</v>
      </c>
      <c r="J42" t="s">
        <v>455</v>
      </c>
      <c r="K42" t="s">
        <v>456</v>
      </c>
      <c r="L42" t="s">
        <v>457</v>
      </c>
      <c r="M42" s="30">
        <v>41644</v>
      </c>
      <c r="N42">
        <v>5</v>
      </c>
      <c r="O42" t="s">
        <v>416</v>
      </c>
      <c r="P42">
        <v>2014</v>
      </c>
    </row>
    <row r="43" spans="1:16" hidden="1" x14ac:dyDescent="0.25">
      <c r="A43" t="s">
        <v>90</v>
      </c>
      <c r="B43" t="s">
        <v>112</v>
      </c>
      <c r="C43" t="s">
        <v>314</v>
      </c>
      <c r="D43" t="s">
        <v>2889</v>
      </c>
      <c r="E43">
        <v>21045</v>
      </c>
      <c r="F43" t="s">
        <v>315</v>
      </c>
      <c r="G43" t="s">
        <v>93</v>
      </c>
      <c r="H43" t="s">
        <v>458</v>
      </c>
      <c r="I43" t="s">
        <v>459</v>
      </c>
      <c r="J43" t="s">
        <v>460</v>
      </c>
      <c r="K43" t="s">
        <v>461</v>
      </c>
      <c r="L43" t="s">
        <v>462</v>
      </c>
      <c r="M43" s="30">
        <v>41646</v>
      </c>
      <c r="N43">
        <v>7</v>
      </c>
      <c r="O43" t="s">
        <v>94</v>
      </c>
      <c r="P43">
        <v>2014</v>
      </c>
    </row>
    <row r="44" spans="1:16" x14ac:dyDescent="0.25">
      <c r="A44" t="s">
        <v>127</v>
      </c>
      <c r="B44" t="s">
        <v>91</v>
      </c>
      <c r="C44" t="s">
        <v>367</v>
      </c>
      <c r="D44" t="s">
        <v>2886</v>
      </c>
      <c r="E44">
        <v>23010</v>
      </c>
      <c r="F44" t="s">
        <v>368</v>
      </c>
      <c r="G44" t="s">
        <v>128</v>
      </c>
      <c r="H44" t="s">
        <v>463</v>
      </c>
      <c r="I44" t="s">
        <v>464</v>
      </c>
      <c r="J44" t="s">
        <v>465</v>
      </c>
      <c r="K44" t="s">
        <v>466</v>
      </c>
      <c r="L44" t="s">
        <v>467</v>
      </c>
      <c r="M44" s="30">
        <v>41643</v>
      </c>
      <c r="N44">
        <v>4</v>
      </c>
      <c r="O44" t="s">
        <v>468</v>
      </c>
      <c r="P44">
        <v>2014</v>
      </c>
    </row>
    <row r="45" spans="1:16" hidden="1" x14ac:dyDescent="0.25">
      <c r="A45" t="s">
        <v>127</v>
      </c>
      <c r="B45" t="s">
        <v>95</v>
      </c>
      <c r="C45" t="s">
        <v>327</v>
      </c>
      <c r="D45" t="s">
        <v>2887</v>
      </c>
      <c r="E45">
        <v>21510</v>
      </c>
      <c r="F45" t="s">
        <v>328</v>
      </c>
      <c r="G45" t="s">
        <v>128</v>
      </c>
      <c r="H45" t="s">
        <v>469</v>
      </c>
      <c r="I45" t="s">
        <v>97</v>
      </c>
      <c r="J45" t="s">
        <v>469</v>
      </c>
      <c r="K45" t="s">
        <v>470</v>
      </c>
      <c r="L45" t="s">
        <v>471</v>
      </c>
      <c r="M45" s="30">
        <v>41648</v>
      </c>
      <c r="N45">
        <v>9</v>
      </c>
      <c r="O45" t="s">
        <v>341</v>
      </c>
      <c r="P45">
        <v>2014</v>
      </c>
    </row>
    <row r="46" spans="1:16" hidden="1" x14ac:dyDescent="0.25">
      <c r="A46" t="s">
        <v>90</v>
      </c>
      <c r="B46" t="s">
        <v>120</v>
      </c>
      <c r="C46" t="s">
        <v>314</v>
      </c>
      <c r="D46" t="s">
        <v>2889</v>
      </c>
      <c r="E46">
        <v>28510</v>
      </c>
      <c r="F46" t="s">
        <v>315</v>
      </c>
      <c r="G46" t="s">
        <v>93</v>
      </c>
      <c r="H46" t="s">
        <v>472</v>
      </c>
      <c r="I46" t="s">
        <v>473</v>
      </c>
      <c r="J46" t="s">
        <v>474</v>
      </c>
      <c r="K46" t="s">
        <v>475</v>
      </c>
      <c r="L46" t="s">
        <v>476</v>
      </c>
      <c r="M46" s="30">
        <v>41644</v>
      </c>
      <c r="N46">
        <v>5</v>
      </c>
      <c r="O46" t="s">
        <v>416</v>
      </c>
      <c r="P46">
        <v>2014</v>
      </c>
    </row>
    <row r="47" spans="1:16" x14ac:dyDescent="0.25">
      <c r="A47" t="s">
        <v>90</v>
      </c>
      <c r="B47" t="s">
        <v>120</v>
      </c>
      <c r="C47" t="s">
        <v>329</v>
      </c>
      <c r="D47" t="s">
        <v>2886</v>
      </c>
      <c r="E47">
        <v>12100</v>
      </c>
      <c r="F47" t="s">
        <v>330</v>
      </c>
      <c r="G47" t="s">
        <v>93</v>
      </c>
      <c r="H47" t="s">
        <v>477</v>
      </c>
      <c r="I47" t="s">
        <v>478</v>
      </c>
      <c r="J47" t="s">
        <v>479</v>
      </c>
      <c r="K47" t="s">
        <v>480</v>
      </c>
      <c r="L47" t="s">
        <v>481</v>
      </c>
      <c r="M47" s="30">
        <v>41642</v>
      </c>
      <c r="N47">
        <v>3</v>
      </c>
      <c r="O47" t="s">
        <v>452</v>
      </c>
      <c r="P47">
        <v>2014</v>
      </c>
    </row>
    <row r="48" spans="1:16" hidden="1" x14ac:dyDescent="0.25">
      <c r="A48" t="s">
        <v>90</v>
      </c>
      <c r="B48" t="s">
        <v>95</v>
      </c>
      <c r="C48" t="s">
        <v>314</v>
      </c>
      <c r="D48" t="s">
        <v>2888</v>
      </c>
      <c r="E48">
        <v>14960</v>
      </c>
      <c r="F48" t="s">
        <v>315</v>
      </c>
      <c r="G48" t="s">
        <v>93</v>
      </c>
      <c r="H48" t="s">
        <v>135</v>
      </c>
      <c r="I48" t="s">
        <v>136</v>
      </c>
      <c r="J48" t="s">
        <v>137</v>
      </c>
      <c r="K48" t="s">
        <v>138</v>
      </c>
      <c r="L48" t="s">
        <v>139</v>
      </c>
      <c r="M48" s="30">
        <v>41645</v>
      </c>
      <c r="N48">
        <v>6</v>
      </c>
      <c r="O48" t="s">
        <v>134</v>
      </c>
      <c r="P48">
        <v>2014</v>
      </c>
    </row>
    <row r="49" spans="1:16" hidden="1" x14ac:dyDescent="0.25">
      <c r="A49" t="s">
        <v>90</v>
      </c>
      <c r="B49" t="s">
        <v>95</v>
      </c>
      <c r="C49" t="s">
        <v>99</v>
      </c>
      <c r="D49" t="s">
        <v>2888</v>
      </c>
      <c r="E49">
        <v>14960</v>
      </c>
      <c r="F49" t="s">
        <v>100</v>
      </c>
      <c r="G49" t="s">
        <v>93</v>
      </c>
      <c r="H49" t="s">
        <v>135</v>
      </c>
      <c r="I49" t="s">
        <v>136</v>
      </c>
      <c r="J49" t="s">
        <v>137</v>
      </c>
      <c r="K49" t="s">
        <v>138</v>
      </c>
      <c r="L49" t="s">
        <v>139</v>
      </c>
      <c r="M49" s="30">
        <v>41645</v>
      </c>
      <c r="N49">
        <v>6</v>
      </c>
      <c r="O49" t="s">
        <v>134</v>
      </c>
      <c r="P49">
        <v>2014</v>
      </c>
    </row>
    <row r="50" spans="1:16" hidden="1" x14ac:dyDescent="0.25">
      <c r="A50" t="s">
        <v>90</v>
      </c>
      <c r="B50" t="s">
        <v>98</v>
      </c>
      <c r="C50" t="s">
        <v>327</v>
      </c>
      <c r="D50" t="s">
        <v>2889</v>
      </c>
      <c r="E50">
        <v>18700</v>
      </c>
      <c r="F50" t="s">
        <v>328</v>
      </c>
      <c r="G50" t="s">
        <v>93</v>
      </c>
      <c r="H50" t="s">
        <v>482</v>
      </c>
      <c r="I50" t="s">
        <v>483</v>
      </c>
      <c r="J50" t="s">
        <v>484</v>
      </c>
      <c r="K50" t="s">
        <v>485</v>
      </c>
      <c r="L50" t="s">
        <v>486</v>
      </c>
      <c r="M50" s="30">
        <v>41286</v>
      </c>
      <c r="N50">
        <v>12</v>
      </c>
      <c r="O50" t="s">
        <v>113</v>
      </c>
      <c r="P50">
        <v>2013</v>
      </c>
    </row>
    <row r="51" spans="1:16" hidden="1" x14ac:dyDescent="0.25">
      <c r="A51" t="s">
        <v>90</v>
      </c>
      <c r="B51" t="s">
        <v>98</v>
      </c>
      <c r="C51" t="s">
        <v>367</v>
      </c>
      <c r="D51" t="s">
        <v>2888</v>
      </c>
      <c r="E51">
        <v>14600</v>
      </c>
      <c r="F51" t="s">
        <v>368</v>
      </c>
      <c r="G51" t="s">
        <v>93</v>
      </c>
      <c r="H51" t="s">
        <v>487</v>
      </c>
      <c r="I51" t="s">
        <v>488</v>
      </c>
      <c r="J51" t="s">
        <v>489</v>
      </c>
      <c r="K51" t="s">
        <v>490</v>
      </c>
      <c r="L51" t="s">
        <v>491</v>
      </c>
      <c r="M51" s="30">
        <v>41644</v>
      </c>
      <c r="N51">
        <v>5</v>
      </c>
      <c r="O51" t="s">
        <v>416</v>
      </c>
      <c r="P51">
        <v>2014</v>
      </c>
    </row>
    <row r="52" spans="1:16" hidden="1" x14ac:dyDescent="0.25">
      <c r="A52" t="s">
        <v>90</v>
      </c>
      <c r="B52" t="s">
        <v>95</v>
      </c>
      <c r="C52" t="s">
        <v>367</v>
      </c>
      <c r="D52" t="s">
        <v>2888</v>
      </c>
      <c r="E52">
        <v>13845</v>
      </c>
      <c r="F52" t="s">
        <v>368</v>
      </c>
      <c r="G52" t="s">
        <v>93</v>
      </c>
      <c r="H52" t="s">
        <v>492</v>
      </c>
      <c r="I52" t="s">
        <v>493</v>
      </c>
      <c r="J52" t="s">
        <v>494</v>
      </c>
      <c r="K52" t="s">
        <v>495</v>
      </c>
      <c r="L52" t="s">
        <v>496</v>
      </c>
      <c r="M52" s="30">
        <v>41640</v>
      </c>
      <c r="N52">
        <v>1</v>
      </c>
      <c r="O52" t="s">
        <v>384</v>
      </c>
      <c r="P52">
        <v>2014</v>
      </c>
    </row>
    <row r="53" spans="1:16" hidden="1" x14ac:dyDescent="0.25">
      <c r="A53" t="s">
        <v>127</v>
      </c>
      <c r="B53" t="s">
        <v>112</v>
      </c>
      <c r="C53" t="s">
        <v>327</v>
      </c>
      <c r="D53" t="s">
        <v>2887</v>
      </c>
      <c r="E53">
        <v>20010</v>
      </c>
      <c r="F53" t="s">
        <v>328</v>
      </c>
      <c r="G53" t="s">
        <v>128</v>
      </c>
      <c r="H53" t="s">
        <v>497</v>
      </c>
      <c r="I53" t="s">
        <v>97</v>
      </c>
      <c r="J53" t="s">
        <v>497</v>
      </c>
      <c r="K53" t="s">
        <v>498</v>
      </c>
      <c r="L53" t="s">
        <v>499</v>
      </c>
      <c r="M53" s="30">
        <v>41641</v>
      </c>
      <c r="N53">
        <v>2</v>
      </c>
      <c r="O53" t="s">
        <v>326</v>
      </c>
      <c r="P53">
        <v>2014</v>
      </c>
    </row>
    <row r="54" spans="1:16" x14ac:dyDescent="0.25">
      <c r="A54" t="s">
        <v>127</v>
      </c>
      <c r="B54" t="s">
        <v>95</v>
      </c>
      <c r="C54" t="s">
        <v>314</v>
      </c>
      <c r="D54" t="s">
        <v>2886</v>
      </c>
      <c r="E54">
        <v>24345</v>
      </c>
      <c r="F54" t="s">
        <v>315</v>
      </c>
      <c r="G54" t="s">
        <v>128</v>
      </c>
      <c r="H54" t="s">
        <v>500</v>
      </c>
      <c r="I54" t="s">
        <v>501</v>
      </c>
      <c r="J54" t="s">
        <v>502</v>
      </c>
      <c r="K54" t="s">
        <v>503</v>
      </c>
      <c r="L54" t="s">
        <v>504</v>
      </c>
      <c r="M54" s="30">
        <v>41640</v>
      </c>
      <c r="N54">
        <v>1</v>
      </c>
      <c r="O54" t="s">
        <v>384</v>
      </c>
      <c r="P54">
        <v>2014</v>
      </c>
    </row>
    <row r="55" spans="1:16" hidden="1" x14ac:dyDescent="0.25">
      <c r="A55" t="s">
        <v>90</v>
      </c>
      <c r="B55" t="s">
        <v>98</v>
      </c>
      <c r="C55" t="s">
        <v>321</v>
      </c>
      <c r="D55" t="s">
        <v>2888</v>
      </c>
      <c r="E55">
        <v>13500</v>
      </c>
      <c r="F55" t="s">
        <v>322</v>
      </c>
      <c r="G55" t="s">
        <v>93</v>
      </c>
      <c r="H55" t="s">
        <v>505</v>
      </c>
      <c r="I55" t="s">
        <v>506</v>
      </c>
      <c r="J55" t="s">
        <v>507</v>
      </c>
      <c r="K55" t="s">
        <v>508</v>
      </c>
      <c r="L55" t="s">
        <v>509</v>
      </c>
      <c r="M55" s="30">
        <v>41641</v>
      </c>
      <c r="N55">
        <v>2</v>
      </c>
      <c r="O55" t="s">
        <v>326</v>
      </c>
      <c r="P55">
        <v>2014</v>
      </c>
    </row>
    <row r="56" spans="1:16" hidden="1" x14ac:dyDescent="0.25">
      <c r="A56" t="s">
        <v>90</v>
      </c>
      <c r="B56" t="s">
        <v>95</v>
      </c>
      <c r="C56" t="s">
        <v>367</v>
      </c>
      <c r="D56" t="s">
        <v>2888</v>
      </c>
      <c r="E56">
        <v>16660</v>
      </c>
      <c r="F56" t="s">
        <v>368</v>
      </c>
      <c r="G56" t="s">
        <v>93</v>
      </c>
      <c r="H56" t="s">
        <v>510</v>
      </c>
      <c r="I56" t="s">
        <v>511</v>
      </c>
      <c r="J56" t="s">
        <v>512</v>
      </c>
      <c r="K56" t="s">
        <v>513</v>
      </c>
      <c r="L56" t="s">
        <v>514</v>
      </c>
      <c r="M56" s="30">
        <v>41644</v>
      </c>
      <c r="N56">
        <v>5</v>
      </c>
      <c r="O56" t="s">
        <v>416</v>
      </c>
      <c r="P56">
        <v>2014</v>
      </c>
    </row>
    <row r="57" spans="1:16" hidden="1" x14ac:dyDescent="0.25">
      <c r="A57" t="s">
        <v>90</v>
      </c>
      <c r="B57" t="s">
        <v>112</v>
      </c>
      <c r="C57" t="s">
        <v>367</v>
      </c>
      <c r="D57" t="s">
        <v>2889</v>
      </c>
      <c r="E57">
        <v>22275</v>
      </c>
      <c r="F57" t="s">
        <v>368</v>
      </c>
      <c r="G57" t="s">
        <v>93</v>
      </c>
      <c r="H57" t="s">
        <v>515</v>
      </c>
      <c r="I57" t="s">
        <v>516</v>
      </c>
      <c r="J57" t="s">
        <v>517</v>
      </c>
      <c r="K57" t="s">
        <v>518</v>
      </c>
      <c r="L57" t="s">
        <v>519</v>
      </c>
      <c r="M57" s="30">
        <v>41640</v>
      </c>
      <c r="N57">
        <v>1</v>
      </c>
      <c r="O57" t="s">
        <v>384</v>
      </c>
      <c r="P57">
        <v>2014</v>
      </c>
    </row>
    <row r="58" spans="1:16" hidden="1" x14ac:dyDescent="0.25">
      <c r="A58" t="s">
        <v>90</v>
      </c>
      <c r="B58" t="s">
        <v>98</v>
      </c>
      <c r="C58" t="s">
        <v>314</v>
      </c>
      <c r="D58" t="s">
        <v>2887</v>
      </c>
      <c r="E58">
        <v>10060</v>
      </c>
      <c r="F58" t="s">
        <v>315</v>
      </c>
      <c r="G58" t="s">
        <v>93</v>
      </c>
      <c r="H58" t="s">
        <v>140</v>
      </c>
      <c r="I58" t="s">
        <v>97</v>
      </c>
      <c r="J58" t="s">
        <v>140</v>
      </c>
      <c r="K58" t="s">
        <v>141</v>
      </c>
      <c r="L58" t="s">
        <v>142</v>
      </c>
      <c r="M58" s="30">
        <v>41645</v>
      </c>
      <c r="N58">
        <v>6</v>
      </c>
      <c r="O58" t="s">
        <v>134</v>
      </c>
      <c r="P58">
        <v>2014</v>
      </c>
    </row>
    <row r="59" spans="1:16" hidden="1" x14ac:dyDescent="0.25">
      <c r="A59" t="s">
        <v>90</v>
      </c>
      <c r="B59" t="s">
        <v>98</v>
      </c>
      <c r="C59" t="s">
        <v>99</v>
      </c>
      <c r="D59" t="s">
        <v>2887</v>
      </c>
      <c r="E59">
        <v>10060</v>
      </c>
      <c r="F59" t="s">
        <v>100</v>
      </c>
      <c r="G59" t="s">
        <v>93</v>
      </c>
      <c r="H59" t="s">
        <v>140</v>
      </c>
      <c r="I59" t="s">
        <v>97</v>
      </c>
      <c r="J59" t="s">
        <v>140</v>
      </c>
      <c r="K59" t="s">
        <v>141</v>
      </c>
      <c r="L59" t="s">
        <v>142</v>
      </c>
      <c r="M59" s="30">
        <v>41645</v>
      </c>
      <c r="N59">
        <v>6</v>
      </c>
      <c r="O59" t="s">
        <v>134</v>
      </c>
      <c r="P59">
        <v>2014</v>
      </c>
    </row>
    <row r="60" spans="1:16" hidden="1" x14ac:dyDescent="0.25">
      <c r="A60" t="s">
        <v>90</v>
      </c>
      <c r="B60" t="s">
        <v>112</v>
      </c>
      <c r="C60" t="s">
        <v>314</v>
      </c>
      <c r="D60" t="s">
        <v>2888</v>
      </c>
      <c r="E60">
        <v>12280</v>
      </c>
      <c r="F60" t="s">
        <v>315</v>
      </c>
      <c r="G60" t="s">
        <v>93</v>
      </c>
      <c r="H60" t="s">
        <v>520</v>
      </c>
      <c r="I60" t="s">
        <v>521</v>
      </c>
      <c r="J60" t="s">
        <v>522</v>
      </c>
      <c r="K60" t="s">
        <v>523</v>
      </c>
      <c r="L60" t="s">
        <v>524</v>
      </c>
      <c r="M60" s="30">
        <v>41284</v>
      </c>
      <c r="N60">
        <v>10</v>
      </c>
      <c r="O60" t="s">
        <v>106</v>
      </c>
      <c r="P60">
        <v>2013</v>
      </c>
    </row>
    <row r="61" spans="1:16" hidden="1" x14ac:dyDescent="0.25">
      <c r="A61" t="s">
        <v>90</v>
      </c>
      <c r="B61" t="s">
        <v>112</v>
      </c>
      <c r="C61" t="s">
        <v>321</v>
      </c>
      <c r="D61" t="s">
        <v>2888</v>
      </c>
      <c r="E61">
        <v>12280</v>
      </c>
      <c r="F61" t="s">
        <v>322</v>
      </c>
      <c r="G61" t="s">
        <v>93</v>
      </c>
      <c r="H61" t="s">
        <v>520</v>
      </c>
      <c r="I61" t="s">
        <v>521</v>
      </c>
      <c r="J61" t="s">
        <v>522</v>
      </c>
      <c r="K61" t="s">
        <v>523</v>
      </c>
      <c r="L61" t="s">
        <v>524</v>
      </c>
      <c r="M61" s="30">
        <v>41284</v>
      </c>
      <c r="N61">
        <v>10</v>
      </c>
      <c r="O61" t="s">
        <v>106</v>
      </c>
      <c r="P61">
        <v>2013</v>
      </c>
    </row>
    <row r="62" spans="1:16" hidden="1" x14ac:dyDescent="0.25">
      <c r="A62" t="s">
        <v>127</v>
      </c>
      <c r="B62" t="s">
        <v>112</v>
      </c>
      <c r="C62" t="s">
        <v>367</v>
      </c>
      <c r="D62" t="s">
        <v>2888</v>
      </c>
      <c r="E62">
        <v>38025</v>
      </c>
      <c r="F62" t="s">
        <v>368</v>
      </c>
      <c r="G62" t="s">
        <v>128</v>
      </c>
      <c r="H62" t="s">
        <v>525</v>
      </c>
      <c r="I62" t="s">
        <v>526</v>
      </c>
      <c r="J62" t="s">
        <v>527</v>
      </c>
      <c r="K62" t="s">
        <v>528</v>
      </c>
      <c r="L62" t="s">
        <v>529</v>
      </c>
      <c r="M62" s="30">
        <v>41643</v>
      </c>
      <c r="N62">
        <v>4</v>
      </c>
      <c r="O62" t="s">
        <v>468</v>
      </c>
      <c r="P62">
        <v>2014</v>
      </c>
    </row>
    <row r="63" spans="1:16" hidden="1" x14ac:dyDescent="0.25">
      <c r="A63" t="s">
        <v>127</v>
      </c>
      <c r="B63" t="s">
        <v>112</v>
      </c>
      <c r="C63" t="s">
        <v>99</v>
      </c>
      <c r="D63" t="s">
        <v>2888</v>
      </c>
      <c r="E63">
        <v>37935</v>
      </c>
      <c r="F63" t="s">
        <v>100</v>
      </c>
      <c r="G63" t="s">
        <v>128</v>
      </c>
      <c r="H63" t="s">
        <v>143</v>
      </c>
      <c r="I63" t="s">
        <v>144</v>
      </c>
      <c r="J63" t="s">
        <v>145</v>
      </c>
      <c r="K63" t="s">
        <v>146</v>
      </c>
      <c r="L63" t="s">
        <v>147</v>
      </c>
      <c r="M63" s="30">
        <v>41646</v>
      </c>
      <c r="N63">
        <v>7</v>
      </c>
      <c r="O63" t="s">
        <v>94</v>
      </c>
      <c r="P63">
        <v>2014</v>
      </c>
    </row>
    <row r="64" spans="1:16" hidden="1" x14ac:dyDescent="0.25">
      <c r="A64" t="s">
        <v>90</v>
      </c>
      <c r="B64" t="s">
        <v>120</v>
      </c>
      <c r="C64" t="s">
        <v>329</v>
      </c>
      <c r="D64" t="s">
        <v>2888</v>
      </c>
      <c r="E64">
        <v>13620</v>
      </c>
      <c r="F64" t="s">
        <v>330</v>
      </c>
      <c r="G64" t="s">
        <v>93</v>
      </c>
      <c r="H64" t="s">
        <v>530</v>
      </c>
      <c r="I64" t="s">
        <v>531</v>
      </c>
      <c r="J64" t="s">
        <v>532</v>
      </c>
      <c r="K64" t="s">
        <v>533</v>
      </c>
      <c r="L64" t="s">
        <v>534</v>
      </c>
      <c r="M64" s="30">
        <v>41651</v>
      </c>
      <c r="N64">
        <v>12</v>
      </c>
      <c r="O64" t="s">
        <v>113</v>
      </c>
      <c r="P64">
        <v>2014</v>
      </c>
    </row>
    <row r="65" spans="1:16" hidden="1" x14ac:dyDescent="0.25">
      <c r="A65" t="s">
        <v>90</v>
      </c>
      <c r="B65" t="s">
        <v>120</v>
      </c>
      <c r="C65" t="s">
        <v>314</v>
      </c>
      <c r="D65" t="s">
        <v>2888</v>
      </c>
      <c r="E65">
        <v>13620</v>
      </c>
      <c r="F65" t="s">
        <v>315</v>
      </c>
      <c r="G65" t="s">
        <v>93</v>
      </c>
      <c r="H65" t="s">
        <v>530</v>
      </c>
      <c r="I65" t="s">
        <v>531</v>
      </c>
      <c r="J65" t="s">
        <v>532</v>
      </c>
      <c r="K65" t="s">
        <v>533</v>
      </c>
      <c r="L65" t="s">
        <v>534</v>
      </c>
      <c r="M65" s="30">
        <v>41651</v>
      </c>
      <c r="N65">
        <v>12</v>
      </c>
      <c r="O65" t="s">
        <v>113</v>
      </c>
      <c r="P65">
        <v>2014</v>
      </c>
    </row>
    <row r="66" spans="1:16" x14ac:dyDescent="0.25">
      <c r="A66" t="s">
        <v>127</v>
      </c>
      <c r="B66" t="s">
        <v>112</v>
      </c>
      <c r="C66" t="s">
        <v>314</v>
      </c>
      <c r="D66" t="s">
        <v>2886</v>
      </c>
      <c r="E66">
        <v>19160</v>
      </c>
      <c r="F66" t="s">
        <v>315</v>
      </c>
      <c r="G66" t="s">
        <v>128</v>
      </c>
      <c r="H66" t="s">
        <v>535</v>
      </c>
      <c r="I66" t="s">
        <v>536</v>
      </c>
      <c r="J66" t="s">
        <v>537</v>
      </c>
      <c r="K66" t="s">
        <v>538</v>
      </c>
      <c r="L66" t="s">
        <v>539</v>
      </c>
      <c r="M66" s="30">
        <v>41651</v>
      </c>
      <c r="N66">
        <v>12</v>
      </c>
      <c r="O66" t="s">
        <v>113</v>
      </c>
      <c r="P66">
        <v>2014</v>
      </c>
    </row>
    <row r="67" spans="1:16" x14ac:dyDescent="0.25">
      <c r="A67" t="s">
        <v>127</v>
      </c>
      <c r="B67" t="s">
        <v>112</v>
      </c>
      <c r="C67" t="s">
        <v>321</v>
      </c>
      <c r="D67" t="s">
        <v>2886</v>
      </c>
      <c r="E67">
        <v>19160</v>
      </c>
      <c r="F67" t="s">
        <v>322</v>
      </c>
      <c r="G67" t="s">
        <v>128</v>
      </c>
      <c r="H67" t="s">
        <v>535</v>
      </c>
      <c r="I67" t="s">
        <v>536</v>
      </c>
      <c r="J67" t="s">
        <v>537</v>
      </c>
      <c r="K67" t="s">
        <v>538</v>
      </c>
      <c r="L67" t="s">
        <v>539</v>
      </c>
      <c r="M67" s="30">
        <v>41651</v>
      </c>
      <c r="N67">
        <v>12</v>
      </c>
      <c r="O67" t="s">
        <v>113</v>
      </c>
      <c r="P67">
        <v>2014</v>
      </c>
    </row>
    <row r="68" spans="1:16" x14ac:dyDescent="0.25">
      <c r="A68" t="s">
        <v>90</v>
      </c>
      <c r="B68" t="s">
        <v>112</v>
      </c>
      <c r="C68" t="s">
        <v>327</v>
      </c>
      <c r="D68" t="s">
        <v>2886</v>
      </c>
      <c r="E68">
        <v>9435</v>
      </c>
      <c r="F68" t="s">
        <v>328</v>
      </c>
      <c r="G68" t="s">
        <v>93</v>
      </c>
      <c r="H68" t="s">
        <v>540</v>
      </c>
      <c r="I68" t="s">
        <v>541</v>
      </c>
      <c r="J68" t="s">
        <v>542</v>
      </c>
      <c r="K68" t="s">
        <v>543</v>
      </c>
      <c r="L68" t="s">
        <v>544</v>
      </c>
      <c r="M68" s="30">
        <v>41643</v>
      </c>
      <c r="N68">
        <v>4</v>
      </c>
      <c r="O68" t="s">
        <v>468</v>
      </c>
      <c r="P68">
        <v>2014</v>
      </c>
    </row>
    <row r="69" spans="1:16" hidden="1" x14ac:dyDescent="0.25">
      <c r="A69" t="s">
        <v>90</v>
      </c>
      <c r="B69" t="s">
        <v>120</v>
      </c>
      <c r="C69" t="s">
        <v>314</v>
      </c>
      <c r="D69" t="s">
        <v>2889</v>
      </c>
      <c r="E69">
        <v>21510</v>
      </c>
      <c r="F69" t="s">
        <v>315</v>
      </c>
      <c r="G69" t="s">
        <v>93</v>
      </c>
      <c r="H69" t="s">
        <v>545</v>
      </c>
      <c r="I69" t="s">
        <v>546</v>
      </c>
      <c r="J69" t="s">
        <v>547</v>
      </c>
      <c r="K69" t="s">
        <v>548</v>
      </c>
      <c r="L69" t="s">
        <v>549</v>
      </c>
      <c r="M69" s="30">
        <v>41285</v>
      </c>
      <c r="N69">
        <v>11</v>
      </c>
      <c r="O69" t="s">
        <v>355</v>
      </c>
      <c r="P69">
        <v>2013</v>
      </c>
    </row>
    <row r="70" spans="1:16" hidden="1" x14ac:dyDescent="0.25">
      <c r="A70" t="s">
        <v>127</v>
      </c>
      <c r="B70" t="s">
        <v>120</v>
      </c>
      <c r="C70" t="s">
        <v>327</v>
      </c>
      <c r="D70" t="s">
        <v>2888</v>
      </c>
      <c r="E70">
        <v>27470</v>
      </c>
      <c r="F70" t="s">
        <v>328</v>
      </c>
      <c r="G70" t="s">
        <v>128</v>
      </c>
      <c r="H70" t="s">
        <v>550</v>
      </c>
      <c r="I70" t="s">
        <v>551</v>
      </c>
      <c r="J70" t="s">
        <v>552</v>
      </c>
      <c r="K70" t="s">
        <v>553</v>
      </c>
      <c r="L70" t="s">
        <v>554</v>
      </c>
      <c r="M70" s="30">
        <v>41641</v>
      </c>
      <c r="N70">
        <v>2</v>
      </c>
      <c r="O70" t="s">
        <v>326</v>
      </c>
      <c r="P70">
        <v>2014</v>
      </c>
    </row>
    <row r="71" spans="1:16" hidden="1" x14ac:dyDescent="0.25">
      <c r="A71" t="s">
        <v>90</v>
      </c>
      <c r="B71" t="s">
        <v>95</v>
      </c>
      <c r="C71" t="s">
        <v>329</v>
      </c>
      <c r="D71" t="s">
        <v>2889</v>
      </c>
      <c r="E71">
        <v>17900</v>
      </c>
      <c r="F71" t="s">
        <v>330</v>
      </c>
      <c r="G71" t="s">
        <v>93</v>
      </c>
      <c r="H71" t="s">
        <v>555</v>
      </c>
      <c r="I71" t="s">
        <v>556</v>
      </c>
      <c r="J71" t="s">
        <v>557</v>
      </c>
      <c r="K71" t="s">
        <v>558</v>
      </c>
      <c r="L71" t="s">
        <v>559</v>
      </c>
      <c r="M71" s="30">
        <v>41642</v>
      </c>
      <c r="N71">
        <v>3</v>
      </c>
      <c r="O71" t="s">
        <v>452</v>
      </c>
      <c r="P71">
        <v>2014</v>
      </c>
    </row>
    <row r="72" spans="1:16" hidden="1" x14ac:dyDescent="0.25">
      <c r="A72" t="s">
        <v>90</v>
      </c>
      <c r="B72" t="s">
        <v>91</v>
      </c>
      <c r="C72" t="s">
        <v>327</v>
      </c>
      <c r="D72" t="s">
        <v>2888</v>
      </c>
      <c r="E72">
        <v>13515</v>
      </c>
      <c r="F72" t="s">
        <v>328</v>
      </c>
      <c r="G72" t="s">
        <v>93</v>
      </c>
      <c r="H72" t="s">
        <v>560</v>
      </c>
      <c r="I72" t="s">
        <v>561</v>
      </c>
      <c r="J72" t="s">
        <v>562</v>
      </c>
      <c r="K72" t="s">
        <v>563</v>
      </c>
      <c r="L72" t="s">
        <v>564</v>
      </c>
      <c r="M72" s="30">
        <v>41643</v>
      </c>
      <c r="N72">
        <v>4</v>
      </c>
      <c r="O72" t="s">
        <v>468</v>
      </c>
      <c r="P72">
        <v>2014</v>
      </c>
    </row>
    <row r="73" spans="1:16" hidden="1" x14ac:dyDescent="0.25">
      <c r="A73" t="s">
        <v>90</v>
      </c>
      <c r="B73" t="s">
        <v>95</v>
      </c>
      <c r="C73" t="s">
        <v>314</v>
      </c>
      <c r="D73" t="s">
        <v>2889</v>
      </c>
      <c r="E73">
        <v>19220</v>
      </c>
      <c r="F73" t="s">
        <v>315</v>
      </c>
      <c r="G73" t="s">
        <v>93</v>
      </c>
      <c r="H73" t="s">
        <v>565</v>
      </c>
      <c r="I73" t="s">
        <v>566</v>
      </c>
      <c r="J73" t="s">
        <v>567</v>
      </c>
      <c r="K73" t="s">
        <v>568</v>
      </c>
      <c r="L73" t="s">
        <v>569</v>
      </c>
      <c r="M73" s="30">
        <v>41285</v>
      </c>
      <c r="N73">
        <v>11</v>
      </c>
      <c r="O73" t="s">
        <v>355</v>
      </c>
      <c r="P73">
        <v>2013</v>
      </c>
    </row>
    <row r="74" spans="1:16" hidden="1" x14ac:dyDescent="0.25">
      <c r="A74" t="s">
        <v>127</v>
      </c>
      <c r="B74" t="s">
        <v>112</v>
      </c>
      <c r="C74" t="s">
        <v>327</v>
      </c>
      <c r="D74" t="s">
        <v>2888</v>
      </c>
      <c r="E74">
        <v>24360</v>
      </c>
      <c r="F74" t="s">
        <v>328</v>
      </c>
      <c r="G74" t="s">
        <v>128</v>
      </c>
      <c r="H74" t="s">
        <v>570</v>
      </c>
      <c r="I74" t="s">
        <v>571</v>
      </c>
      <c r="J74" t="s">
        <v>572</v>
      </c>
      <c r="K74" t="s">
        <v>573</v>
      </c>
      <c r="L74" t="s">
        <v>574</v>
      </c>
      <c r="M74" s="30">
        <v>41286</v>
      </c>
      <c r="N74">
        <v>12</v>
      </c>
      <c r="O74" t="s">
        <v>113</v>
      </c>
      <c r="P74">
        <v>2013</v>
      </c>
    </row>
    <row r="75" spans="1:16" x14ac:dyDescent="0.25">
      <c r="A75" t="s">
        <v>127</v>
      </c>
      <c r="B75" t="s">
        <v>112</v>
      </c>
      <c r="C75" t="s">
        <v>327</v>
      </c>
      <c r="D75" t="s">
        <v>2886</v>
      </c>
      <c r="E75">
        <v>18740</v>
      </c>
      <c r="F75" t="s">
        <v>328</v>
      </c>
      <c r="G75" t="s">
        <v>128</v>
      </c>
      <c r="H75" t="s">
        <v>575</v>
      </c>
      <c r="I75" t="s">
        <v>576</v>
      </c>
      <c r="J75" t="s">
        <v>577</v>
      </c>
      <c r="K75" t="s">
        <v>578</v>
      </c>
      <c r="L75" t="s">
        <v>579</v>
      </c>
      <c r="M75" s="30">
        <v>41647</v>
      </c>
      <c r="N75">
        <v>8</v>
      </c>
      <c r="O75" t="s">
        <v>361</v>
      </c>
      <c r="P75">
        <v>2014</v>
      </c>
    </row>
    <row r="76" spans="1:16" x14ac:dyDescent="0.25">
      <c r="A76" t="s">
        <v>127</v>
      </c>
      <c r="B76" t="s">
        <v>98</v>
      </c>
      <c r="C76" t="s">
        <v>329</v>
      </c>
      <c r="D76" t="s">
        <v>2886</v>
      </c>
      <c r="E76">
        <v>20210</v>
      </c>
      <c r="F76" t="s">
        <v>330</v>
      </c>
      <c r="G76" t="s">
        <v>128</v>
      </c>
      <c r="H76" t="s">
        <v>580</v>
      </c>
      <c r="I76" t="s">
        <v>581</v>
      </c>
      <c r="J76" t="s">
        <v>582</v>
      </c>
      <c r="K76" t="s">
        <v>583</v>
      </c>
      <c r="L76" t="s">
        <v>584</v>
      </c>
      <c r="M76" s="30">
        <v>41649</v>
      </c>
      <c r="N76">
        <v>10</v>
      </c>
      <c r="O76" t="s">
        <v>106</v>
      </c>
      <c r="P76">
        <v>2014</v>
      </c>
    </row>
    <row r="77" spans="1:16" x14ac:dyDescent="0.25">
      <c r="A77" t="s">
        <v>127</v>
      </c>
      <c r="B77" t="s">
        <v>98</v>
      </c>
      <c r="C77" t="s">
        <v>367</v>
      </c>
      <c r="D77" t="s">
        <v>2886</v>
      </c>
      <c r="E77">
        <v>20210</v>
      </c>
      <c r="F77" t="s">
        <v>368</v>
      </c>
      <c r="G77" t="s">
        <v>128</v>
      </c>
      <c r="H77" t="s">
        <v>580</v>
      </c>
      <c r="I77" t="s">
        <v>581</v>
      </c>
      <c r="J77" t="s">
        <v>582</v>
      </c>
      <c r="K77" t="s">
        <v>583</v>
      </c>
      <c r="L77" t="s">
        <v>584</v>
      </c>
      <c r="M77" s="30">
        <v>41649</v>
      </c>
      <c r="N77">
        <v>10</v>
      </c>
      <c r="O77" t="s">
        <v>106</v>
      </c>
      <c r="P77">
        <v>2014</v>
      </c>
    </row>
    <row r="78" spans="1:16" hidden="1" x14ac:dyDescent="0.25">
      <c r="A78" t="s">
        <v>90</v>
      </c>
      <c r="B78" t="s">
        <v>95</v>
      </c>
      <c r="C78" t="s">
        <v>314</v>
      </c>
      <c r="D78" t="s">
        <v>2889</v>
      </c>
      <c r="E78">
        <v>15940</v>
      </c>
      <c r="F78" t="s">
        <v>315</v>
      </c>
      <c r="G78" t="s">
        <v>93</v>
      </c>
      <c r="H78" t="s">
        <v>585</v>
      </c>
      <c r="I78" t="s">
        <v>586</v>
      </c>
      <c r="J78" t="s">
        <v>587</v>
      </c>
      <c r="K78" t="s">
        <v>588</v>
      </c>
      <c r="L78" t="s">
        <v>589</v>
      </c>
      <c r="M78" s="30">
        <v>41650</v>
      </c>
      <c r="N78">
        <v>11</v>
      </c>
      <c r="O78" t="s">
        <v>355</v>
      </c>
      <c r="P78">
        <v>2014</v>
      </c>
    </row>
    <row r="79" spans="1:16" hidden="1" x14ac:dyDescent="0.25">
      <c r="A79" t="s">
        <v>90</v>
      </c>
      <c r="B79" t="s">
        <v>98</v>
      </c>
      <c r="C79" t="s">
        <v>99</v>
      </c>
      <c r="D79" t="s">
        <v>2888</v>
      </c>
      <c r="E79">
        <v>13070</v>
      </c>
      <c r="F79" t="s">
        <v>100</v>
      </c>
      <c r="G79" t="s">
        <v>93</v>
      </c>
      <c r="H79" t="s">
        <v>148</v>
      </c>
      <c r="I79" t="s">
        <v>149</v>
      </c>
      <c r="J79" t="s">
        <v>150</v>
      </c>
      <c r="K79" t="s">
        <v>151</v>
      </c>
      <c r="L79" t="s">
        <v>152</v>
      </c>
      <c r="M79" s="30">
        <v>41646</v>
      </c>
      <c r="N79">
        <v>7</v>
      </c>
      <c r="O79" t="s">
        <v>94</v>
      </c>
      <c r="P79">
        <v>2014</v>
      </c>
    </row>
    <row r="80" spans="1:16" x14ac:dyDescent="0.25">
      <c r="A80" t="s">
        <v>127</v>
      </c>
      <c r="B80" t="s">
        <v>98</v>
      </c>
      <c r="C80" t="s">
        <v>314</v>
      </c>
      <c r="D80" t="s">
        <v>2886</v>
      </c>
      <c r="E80">
        <v>17280</v>
      </c>
      <c r="F80" t="s">
        <v>315</v>
      </c>
      <c r="G80" t="s">
        <v>128</v>
      </c>
      <c r="H80" t="s">
        <v>590</v>
      </c>
      <c r="I80" t="s">
        <v>591</v>
      </c>
      <c r="J80" t="s">
        <v>592</v>
      </c>
      <c r="K80" t="s">
        <v>593</v>
      </c>
      <c r="L80" t="s">
        <v>594</v>
      </c>
      <c r="M80" s="30">
        <v>41644</v>
      </c>
      <c r="N80">
        <v>5</v>
      </c>
      <c r="O80" t="s">
        <v>416</v>
      </c>
      <c r="P80">
        <v>2014</v>
      </c>
    </row>
    <row r="81" spans="1:16" hidden="1" x14ac:dyDescent="0.25">
      <c r="A81" t="s">
        <v>90</v>
      </c>
      <c r="B81" t="s">
        <v>91</v>
      </c>
      <c r="C81" t="s">
        <v>314</v>
      </c>
      <c r="D81" t="s">
        <v>2889</v>
      </c>
      <c r="E81">
        <v>20070</v>
      </c>
      <c r="F81" t="s">
        <v>315</v>
      </c>
      <c r="G81" t="s">
        <v>93</v>
      </c>
      <c r="H81" t="s">
        <v>595</v>
      </c>
      <c r="I81" t="s">
        <v>596</v>
      </c>
      <c r="J81" t="s">
        <v>597</v>
      </c>
      <c r="K81" t="s">
        <v>598</v>
      </c>
      <c r="L81" t="s">
        <v>599</v>
      </c>
      <c r="M81" s="30">
        <v>41285</v>
      </c>
      <c r="N81">
        <v>11</v>
      </c>
      <c r="O81" t="s">
        <v>355</v>
      </c>
      <c r="P81">
        <v>2013</v>
      </c>
    </row>
    <row r="82" spans="1:16" hidden="1" x14ac:dyDescent="0.25">
      <c r="A82" t="s">
        <v>90</v>
      </c>
      <c r="B82" t="s">
        <v>112</v>
      </c>
      <c r="C82" t="s">
        <v>99</v>
      </c>
      <c r="D82" t="s">
        <v>2888</v>
      </c>
      <c r="E82">
        <v>12690</v>
      </c>
      <c r="F82" t="s">
        <v>100</v>
      </c>
      <c r="G82" t="s">
        <v>93</v>
      </c>
      <c r="H82" t="s">
        <v>153</v>
      </c>
      <c r="I82" t="s">
        <v>154</v>
      </c>
      <c r="J82" t="s">
        <v>155</v>
      </c>
      <c r="K82" t="s">
        <v>156</v>
      </c>
      <c r="L82" t="s">
        <v>157</v>
      </c>
      <c r="M82" s="30">
        <v>41649</v>
      </c>
      <c r="N82">
        <v>10</v>
      </c>
      <c r="O82" t="s">
        <v>106</v>
      </c>
      <c r="P82">
        <v>2014</v>
      </c>
    </row>
    <row r="83" spans="1:16" hidden="1" x14ac:dyDescent="0.25">
      <c r="A83" t="s">
        <v>90</v>
      </c>
      <c r="B83" t="s">
        <v>112</v>
      </c>
      <c r="C83" t="s">
        <v>321</v>
      </c>
      <c r="D83" t="s">
        <v>2888</v>
      </c>
      <c r="E83">
        <v>12690</v>
      </c>
      <c r="F83" t="s">
        <v>322</v>
      </c>
      <c r="G83" t="s">
        <v>93</v>
      </c>
      <c r="H83" t="s">
        <v>153</v>
      </c>
      <c r="I83" t="s">
        <v>154</v>
      </c>
      <c r="J83" t="s">
        <v>155</v>
      </c>
      <c r="K83" t="s">
        <v>156</v>
      </c>
      <c r="L83" t="s">
        <v>157</v>
      </c>
      <c r="M83" s="30">
        <v>41649</v>
      </c>
      <c r="N83">
        <v>10</v>
      </c>
      <c r="O83" t="s">
        <v>106</v>
      </c>
      <c r="P83">
        <v>2014</v>
      </c>
    </row>
    <row r="84" spans="1:16" x14ac:dyDescent="0.25">
      <c r="A84" t="s">
        <v>127</v>
      </c>
      <c r="B84" t="s">
        <v>98</v>
      </c>
      <c r="C84" t="s">
        <v>367</v>
      </c>
      <c r="D84" t="s">
        <v>2886</v>
      </c>
      <c r="E84">
        <v>18590</v>
      </c>
      <c r="F84" t="s">
        <v>368</v>
      </c>
      <c r="G84" t="s">
        <v>128</v>
      </c>
      <c r="H84" t="s">
        <v>600</v>
      </c>
      <c r="I84" t="s">
        <v>601</v>
      </c>
      <c r="J84" t="s">
        <v>602</v>
      </c>
      <c r="K84" t="s">
        <v>603</v>
      </c>
      <c r="L84" t="s">
        <v>604</v>
      </c>
      <c r="M84" s="30">
        <v>41647</v>
      </c>
      <c r="N84">
        <v>8</v>
      </c>
      <c r="O84" t="s">
        <v>361</v>
      </c>
      <c r="P84">
        <v>2014</v>
      </c>
    </row>
    <row r="85" spans="1:16" hidden="1" x14ac:dyDescent="0.25">
      <c r="A85" t="s">
        <v>90</v>
      </c>
      <c r="B85" t="s">
        <v>120</v>
      </c>
      <c r="C85" t="s">
        <v>367</v>
      </c>
      <c r="D85" t="s">
        <v>2888</v>
      </c>
      <c r="E85">
        <v>9800</v>
      </c>
      <c r="F85" t="s">
        <v>368</v>
      </c>
      <c r="G85" t="s">
        <v>93</v>
      </c>
      <c r="H85" t="s">
        <v>158</v>
      </c>
      <c r="I85" t="s">
        <v>605</v>
      </c>
      <c r="J85" t="s">
        <v>606</v>
      </c>
      <c r="K85" t="s">
        <v>607</v>
      </c>
      <c r="L85" t="s">
        <v>608</v>
      </c>
      <c r="M85" s="30">
        <v>41643</v>
      </c>
      <c r="N85">
        <v>4</v>
      </c>
      <c r="O85" t="s">
        <v>468</v>
      </c>
      <c r="P85">
        <v>2014</v>
      </c>
    </row>
    <row r="86" spans="1:16" hidden="1" x14ac:dyDescent="0.25">
      <c r="A86" t="s">
        <v>90</v>
      </c>
      <c r="B86" t="s">
        <v>120</v>
      </c>
      <c r="C86" t="s">
        <v>99</v>
      </c>
      <c r="D86" t="s">
        <v>2889</v>
      </c>
      <c r="E86">
        <v>13950</v>
      </c>
      <c r="F86" t="s">
        <v>100</v>
      </c>
      <c r="G86" t="s">
        <v>93</v>
      </c>
      <c r="H86" t="s">
        <v>159</v>
      </c>
      <c r="I86" t="s">
        <v>160</v>
      </c>
      <c r="J86" t="s">
        <v>161</v>
      </c>
      <c r="K86" t="s">
        <v>162</v>
      </c>
      <c r="L86" t="s">
        <v>163</v>
      </c>
      <c r="M86" s="30">
        <v>41646</v>
      </c>
      <c r="N86">
        <v>7</v>
      </c>
      <c r="O86" t="s">
        <v>94</v>
      </c>
      <c r="P86">
        <v>2014</v>
      </c>
    </row>
    <row r="87" spans="1:16" hidden="1" x14ac:dyDescent="0.25">
      <c r="A87" t="s">
        <v>127</v>
      </c>
      <c r="B87" t="s">
        <v>120</v>
      </c>
      <c r="C87" t="s">
        <v>314</v>
      </c>
      <c r="D87" t="s">
        <v>2888</v>
      </c>
      <c r="E87">
        <v>24600</v>
      </c>
      <c r="F87" t="s">
        <v>315</v>
      </c>
      <c r="G87" t="s">
        <v>128</v>
      </c>
      <c r="H87" t="s">
        <v>609</v>
      </c>
      <c r="I87" t="s">
        <v>610</v>
      </c>
      <c r="J87" t="s">
        <v>611</v>
      </c>
      <c r="K87" t="s">
        <v>612</v>
      </c>
      <c r="L87" t="s">
        <v>613</v>
      </c>
      <c r="M87" s="30">
        <v>41645</v>
      </c>
      <c r="N87">
        <v>6</v>
      </c>
      <c r="O87" t="s">
        <v>134</v>
      </c>
      <c r="P87">
        <v>2014</v>
      </c>
    </row>
    <row r="88" spans="1:16" hidden="1" x14ac:dyDescent="0.25">
      <c r="A88" t="s">
        <v>127</v>
      </c>
      <c r="B88" t="s">
        <v>120</v>
      </c>
      <c r="C88" t="s">
        <v>321</v>
      </c>
      <c r="D88" t="s">
        <v>2888</v>
      </c>
      <c r="E88">
        <v>24600</v>
      </c>
      <c r="F88" t="s">
        <v>322</v>
      </c>
      <c r="G88" t="s">
        <v>128</v>
      </c>
      <c r="H88" t="s">
        <v>609</v>
      </c>
      <c r="I88" t="s">
        <v>610</v>
      </c>
      <c r="J88" t="s">
        <v>611</v>
      </c>
      <c r="K88" t="s">
        <v>612</v>
      </c>
      <c r="L88" t="s">
        <v>613</v>
      </c>
      <c r="M88" s="30">
        <v>41645</v>
      </c>
      <c r="N88">
        <v>6</v>
      </c>
      <c r="O88" t="s">
        <v>134</v>
      </c>
      <c r="P88">
        <v>2014</v>
      </c>
    </row>
    <row r="89" spans="1:16" hidden="1" x14ac:dyDescent="0.25">
      <c r="A89" t="s">
        <v>127</v>
      </c>
      <c r="B89" t="s">
        <v>95</v>
      </c>
      <c r="C89" t="s">
        <v>329</v>
      </c>
      <c r="D89" t="s">
        <v>2888</v>
      </c>
      <c r="E89">
        <v>21810</v>
      </c>
      <c r="F89" t="s">
        <v>330</v>
      </c>
      <c r="G89" t="s">
        <v>128</v>
      </c>
      <c r="H89" t="s">
        <v>614</v>
      </c>
      <c r="I89" t="s">
        <v>615</v>
      </c>
      <c r="J89" t="s">
        <v>616</v>
      </c>
      <c r="K89" t="s">
        <v>617</v>
      </c>
      <c r="L89" t="s">
        <v>618</v>
      </c>
      <c r="M89" s="30">
        <v>41649</v>
      </c>
      <c r="N89">
        <v>10</v>
      </c>
      <c r="O89" t="s">
        <v>106</v>
      </c>
      <c r="P89">
        <v>2014</v>
      </c>
    </row>
    <row r="90" spans="1:16" hidden="1" x14ac:dyDescent="0.25">
      <c r="A90" t="s">
        <v>127</v>
      </c>
      <c r="B90" t="s">
        <v>95</v>
      </c>
      <c r="C90" t="s">
        <v>367</v>
      </c>
      <c r="D90" t="s">
        <v>2888</v>
      </c>
      <c r="E90">
        <v>21810</v>
      </c>
      <c r="F90" t="s">
        <v>368</v>
      </c>
      <c r="G90" t="s">
        <v>128</v>
      </c>
      <c r="H90" t="s">
        <v>614</v>
      </c>
      <c r="I90" t="s">
        <v>615</v>
      </c>
      <c r="J90" t="s">
        <v>616</v>
      </c>
      <c r="K90" t="s">
        <v>617</v>
      </c>
      <c r="L90" t="s">
        <v>618</v>
      </c>
      <c r="M90" s="30">
        <v>41649</v>
      </c>
      <c r="N90">
        <v>10</v>
      </c>
      <c r="O90" t="s">
        <v>106</v>
      </c>
      <c r="P90">
        <v>2014</v>
      </c>
    </row>
    <row r="91" spans="1:16" hidden="1" x14ac:dyDescent="0.25">
      <c r="A91" t="s">
        <v>127</v>
      </c>
      <c r="B91" t="s">
        <v>98</v>
      </c>
      <c r="C91" t="s">
        <v>327</v>
      </c>
      <c r="D91" t="s">
        <v>2888</v>
      </c>
      <c r="E91">
        <v>26590</v>
      </c>
      <c r="F91" t="s">
        <v>328</v>
      </c>
      <c r="G91" t="s">
        <v>128</v>
      </c>
      <c r="H91" t="s">
        <v>619</v>
      </c>
      <c r="I91" t="s">
        <v>620</v>
      </c>
      <c r="J91" t="s">
        <v>621</v>
      </c>
      <c r="K91" t="s">
        <v>622</v>
      </c>
      <c r="L91" t="s">
        <v>623</v>
      </c>
      <c r="M91" s="30">
        <v>41641</v>
      </c>
      <c r="N91">
        <v>2</v>
      </c>
      <c r="O91" t="s">
        <v>326</v>
      </c>
      <c r="P91">
        <v>2014</v>
      </c>
    </row>
    <row r="92" spans="1:16" hidden="1" x14ac:dyDescent="0.25">
      <c r="A92" t="s">
        <v>127</v>
      </c>
      <c r="B92" t="s">
        <v>91</v>
      </c>
      <c r="C92" t="s">
        <v>321</v>
      </c>
      <c r="D92" t="s">
        <v>2889</v>
      </c>
      <c r="E92">
        <v>29930</v>
      </c>
      <c r="F92" t="s">
        <v>322</v>
      </c>
      <c r="G92" t="s">
        <v>128</v>
      </c>
      <c r="H92" t="s">
        <v>624</v>
      </c>
      <c r="I92" t="s">
        <v>625</v>
      </c>
      <c r="J92" t="s">
        <v>626</v>
      </c>
      <c r="K92" t="s">
        <v>627</v>
      </c>
      <c r="L92" t="s">
        <v>628</v>
      </c>
      <c r="M92" s="30">
        <v>41642</v>
      </c>
      <c r="N92">
        <v>3</v>
      </c>
      <c r="O92" t="s">
        <v>452</v>
      </c>
      <c r="P92">
        <v>2014</v>
      </c>
    </row>
    <row r="93" spans="1:16" hidden="1" x14ac:dyDescent="0.25">
      <c r="A93" t="s">
        <v>127</v>
      </c>
      <c r="B93" t="s">
        <v>120</v>
      </c>
      <c r="C93" t="s">
        <v>314</v>
      </c>
      <c r="D93" t="s">
        <v>2888</v>
      </c>
      <c r="E93">
        <v>25650</v>
      </c>
      <c r="F93" t="s">
        <v>315</v>
      </c>
      <c r="G93" t="s">
        <v>128</v>
      </c>
      <c r="H93" t="s">
        <v>629</v>
      </c>
      <c r="I93" t="s">
        <v>630</v>
      </c>
      <c r="J93" t="s">
        <v>631</v>
      </c>
      <c r="K93" t="s">
        <v>632</v>
      </c>
      <c r="L93" t="s">
        <v>633</v>
      </c>
      <c r="M93" s="30">
        <v>41640</v>
      </c>
      <c r="N93">
        <v>1</v>
      </c>
      <c r="O93" t="s">
        <v>384</v>
      </c>
      <c r="P93">
        <v>2014</v>
      </c>
    </row>
    <row r="94" spans="1:16" hidden="1" x14ac:dyDescent="0.25">
      <c r="A94" t="s">
        <v>90</v>
      </c>
      <c r="B94" t="s">
        <v>120</v>
      </c>
      <c r="C94" t="s">
        <v>314</v>
      </c>
      <c r="D94" t="s">
        <v>2889</v>
      </c>
      <c r="E94">
        <v>11970</v>
      </c>
      <c r="F94" t="s">
        <v>315</v>
      </c>
      <c r="G94" t="s">
        <v>93</v>
      </c>
      <c r="H94" t="s">
        <v>634</v>
      </c>
      <c r="I94" t="s">
        <v>635</v>
      </c>
      <c r="J94" t="s">
        <v>636</v>
      </c>
      <c r="K94" t="s">
        <v>637</v>
      </c>
      <c r="L94" t="s">
        <v>638</v>
      </c>
      <c r="M94" s="30">
        <v>41650</v>
      </c>
      <c r="N94">
        <v>11</v>
      </c>
      <c r="O94" t="s">
        <v>355</v>
      </c>
      <c r="P94">
        <v>2014</v>
      </c>
    </row>
    <row r="95" spans="1:16" hidden="1" x14ac:dyDescent="0.25">
      <c r="A95" t="s">
        <v>127</v>
      </c>
      <c r="B95" t="s">
        <v>120</v>
      </c>
      <c r="C95" t="s">
        <v>314</v>
      </c>
      <c r="D95" t="s">
        <v>2888</v>
      </c>
      <c r="E95">
        <v>16070</v>
      </c>
      <c r="F95" t="s">
        <v>315</v>
      </c>
      <c r="G95" t="s">
        <v>128</v>
      </c>
      <c r="H95" t="s">
        <v>639</v>
      </c>
      <c r="I95" t="s">
        <v>640</v>
      </c>
      <c r="J95" t="s">
        <v>641</v>
      </c>
      <c r="K95" t="s">
        <v>642</v>
      </c>
      <c r="L95" t="s">
        <v>643</v>
      </c>
      <c r="M95" s="30">
        <v>41643</v>
      </c>
      <c r="N95">
        <v>4</v>
      </c>
      <c r="O95" t="s">
        <v>468</v>
      </c>
      <c r="P95">
        <v>2014</v>
      </c>
    </row>
    <row r="96" spans="1:16" hidden="1" x14ac:dyDescent="0.25">
      <c r="A96" t="s">
        <v>127</v>
      </c>
      <c r="B96" t="s">
        <v>112</v>
      </c>
      <c r="C96" t="s">
        <v>327</v>
      </c>
      <c r="D96" t="s">
        <v>2888</v>
      </c>
      <c r="E96">
        <v>21340</v>
      </c>
      <c r="F96" t="s">
        <v>328</v>
      </c>
      <c r="G96" t="s">
        <v>128</v>
      </c>
      <c r="H96" t="s">
        <v>644</v>
      </c>
      <c r="I96" t="s">
        <v>645</v>
      </c>
      <c r="J96" t="s">
        <v>646</v>
      </c>
      <c r="K96" t="s">
        <v>647</v>
      </c>
      <c r="L96" t="s">
        <v>648</v>
      </c>
      <c r="M96" s="30">
        <v>41648</v>
      </c>
      <c r="N96">
        <v>9</v>
      </c>
      <c r="O96" t="s">
        <v>341</v>
      </c>
      <c r="P96">
        <v>2014</v>
      </c>
    </row>
    <row r="97" spans="1:16" x14ac:dyDescent="0.25">
      <c r="A97" t="s">
        <v>127</v>
      </c>
      <c r="B97" t="s">
        <v>98</v>
      </c>
      <c r="C97" t="s">
        <v>314</v>
      </c>
      <c r="D97" t="s">
        <v>2886</v>
      </c>
      <c r="E97">
        <v>14145</v>
      </c>
      <c r="F97" t="s">
        <v>315</v>
      </c>
      <c r="G97" t="s">
        <v>128</v>
      </c>
      <c r="H97" t="s">
        <v>649</v>
      </c>
      <c r="I97" t="s">
        <v>650</v>
      </c>
      <c r="J97" t="s">
        <v>651</v>
      </c>
      <c r="K97" t="s">
        <v>652</v>
      </c>
      <c r="L97" t="s">
        <v>653</v>
      </c>
      <c r="M97" s="30">
        <v>41643</v>
      </c>
      <c r="N97">
        <v>4</v>
      </c>
      <c r="O97" t="s">
        <v>468</v>
      </c>
      <c r="P97">
        <v>2014</v>
      </c>
    </row>
    <row r="98" spans="1:16" hidden="1" x14ac:dyDescent="0.25">
      <c r="A98" t="s">
        <v>90</v>
      </c>
      <c r="B98" t="s">
        <v>95</v>
      </c>
      <c r="C98" t="s">
        <v>327</v>
      </c>
      <c r="D98" t="s">
        <v>2889</v>
      </c>
      <c r="E98">
        <v>12810</v>
      </c>
      <c r="F98" t="s">
        <v>328</v>
      </c>
      <c r="G98" t="s">
        <v>93</v>
      </c>
      <c r="H98" t="s">
        <v>654</v>
      </c>
      <c r="I98" t="s">
        <v>655</v>
      </c>
      <c r="J98" t="s">
        <v>656</v>
      </c>
      <c r="K98" t="s">
        <v>657</v>
      </c>
      <c r="L98" t="s">
        <v>658</v>
      </c>
      <c r="M98" s="30">
        <v>41286</v>
      </c>
      <c r="N98">
        <v>12</v>
      </c>
      <c r="O98" t="s">
        <v>113</v>
      </c>
      <c r="P98">
        <v>2013</v>
      </c>
    </row>
    <row r="99" spans="1:16" hidden="1" x14ac:dyDescent="0.25">
      <c r="A99" t="s">
        <v>90</v>
      </c>
      <c r="B99" t="s">
        <v>120</v>
      </c>
      <c r="C99" t="s">
        <v>367</v>
      </c>
      <c r="D99" t="s">
        <v>2888</v>
      </c>
      <c r="E99">
        <v>7200</v>
      </c>
      <c r="F99" t="s">
        <v>368</v>
      </c>
      <c r="G99" t="s">
        <v>93</v>
      </c>
      <c r="H99" t="s">
        <v>659</v>
      </c>
      <c r="I99" t="s">
        <v>660</v>
      </c>
      <c r="J99" t="s">
        <v>661</v>
      </c>
      <c r="K99" t="s">
        <v>662</v>
      </c>
      <c r="L99" t="s">
        <v>663</v>
      </c>
      <c r="M99" s="30">
        <v>41283</v>
      </c>
      <c r="N99">
        <v>9</v>
      </c>
      <c r="O99" t="s">
        <v>341</v>
      </c>
      <c r="P99">
        <v>2013</v>
      </c>
    </row>
    <row r="100" spans="1:16" hidden="1" x14ac:dyDescent="0.25">
      <c r="A100" t="s">
        <v>90</v>
      </c>
      <c r="B100" t="s">
        <v>91</v>
      </c>
      <c r="C100" t="s">
        <v>314</v>
      </c>
      <c r="D100" t="s">
        <v>2888</v>
      </c>
      <c r="E100">
        <v>7270</v>
      </c>
      <c r="F100" t="s">
        <v>315</v>
      </c>
      <c r="G100" t="s">
        <v>93</v>
      </c>
      <c r="H100" t="s">
        <v>664</v>
      </c>
      <c r="I100" t="s">
        <v>665</v>
      </c>
      <c r="J100" t="s">
        <v>666</v>
      </c>
      <c r="K100" t="s">
        <v>667</v>
      </c>
      <c r="L100" t="s">
        <v>668</v>
      </c>
      <c r="M100" s="30">
        <v>41284</v>
      </c>
      <c r="N100">
        <v>10</v>
      </c>
      <c r="O100" t="s">
        <v>106</v>
      </c>
      <c r="P100">
        <v>2013</v>
      </c>
    </row>
    <row r="101" spans="1:16" hidden="1" x14ac:dyDescent="0.25">
      <c r="A101" t="s">
        <v>90</v>
      </c>
      <c r="B101" t="s">
        <v>91</v>
      </c>
      <c r="C101" t="s">
        <v>321</v>
      </c>
      <c r="D101" t="s">
        <v>2888</v>
      </c>
      <c r="E101">
        <v>7270</v>
      </c>
      <c r="F101" t="s">
        <v>322</v>
      </c>
      <c r="G101" t="s">
        <v>93</v>
      </c>
      <c r="H101" t="s">
        <v>664</v>
      </c>
      <c r="I101" t="s">
        <v>665</v>
      </c>
      <c r="J101" t="s">
        <v>666</v>
      </c>
      <c r="K101" t="s">
        <v>667</v>
      </c>
      <c r="L101" t="s">
        <v>668</v>
      </c>
      <c r="M101" s="30">
        <v>41284</v>
      </c>
      <c r="N101">
        <v>10</v>
      </c>
      <c r="O101" t="s">
        <v>106</v>
      </c>
      <c r="P101">
        <v>2013</v>
      </c>
    </row>
    <row r="102" spans="1:16" hidden="1" x14ac:dyDescent="0.25">
      <c r="A102" t="s">
        <v>127</v>
      </c>
      <c r="B102" t="s">
        <v>112</v>
      </c>
      <c r="C102" t="s">
        <v>314</v>
      </c>
      <c r="D102" t="s">
        <v>2888</v>
      </c>
      <c r="E102">
        <v>17020</v>
      </c>
      <c r="F102" t="s">
        <v>315</v>
      </c>
      <c r="G102" t="s">
        <v>128</v>
      </c>
      <c r="H102" t="s">
        <v>669</v>
      </c>
      <c r="I102" t="s">
        <v>670</v>
      </c>
      <c r="J102" t="s">
        <v>671</v>
      </c>
      <c r="K102" t="s">
        <v>672</v>
      </c>
      <c r="L102" t="s">
        <v>673</v>
      </c>
      <c r="M102" s="30">
        <v>41644</v>
      </c>
      <c r="N102">
        <v>5</v>
      </c>
      <c r="O102" t="s">
        <v>416</v>
      </c>
      <c r="P102">
        <v>2014</v>
      </c>
    </row>
    <row r="103" spans="1:16" hidden="1" x14ac:dyDescent="0.25">
      <c r="A103" t="s">
        <v>90</v>
      </c>
      <c r="B103" t="s">
        <v>98</v>
      </c>
      <c r="C103" t="s">
        <v>367</v>
      </c>
      <c r="D103" t="s">
        <v>2889</v>
      </c>
      <c r="E103">
        <v>11990</v>
      </c>
      <c r="F103" t="s">
        <v>368</v>
      </c>
      <c r="G103" t="s">
        <v>93</v>
      </c>
      <c r="H103" t="s">
        <v>674</v>
      </c>
      <c r="I103" t="s">
        <v>675</v>
      </c>
      <c r="J103" t="s">
        <v>676</v>
      </c>
      <c r="K103" t="s">
        <v>677</v>
      </c>
      <c r="L103" t="s">
        <v>678</v>
      </c>
      <c r="M103" s="30">
        <v>41643</v>
      </c>
      <c r="N103">
        <v>4</v>
      </c>
      <c r="O103" t="s">
        <v>468</v>
      </c>
      <c r="P103">
        <v>2014</v>
      </c>
    </row>
    <row r="104" spans="1:16" hidden="1" x14ac:dyDescent="0.25">
      <c r="A104" t="s">
        <v>127</v>
      </c>
      <c r="B104" t="s">
        <v>91</v>
      </c>
      <c r="C104" t="s">
        <v>314</v>
      </c>
      <c r="D104" t="s">
        <v>2889</v>
      </c>
      <c r="E104">
        <v>34950</v>
      </c>
      <c r="F104" t="s">
        <v>315</v>
      </c>
      <c r="G104" t="s">
        <v>128</v>
      </c>
      <c r="H104" t="s">
        <v>679</v>
      </c>
      <c r="I104" t="s">
        <v>680</v>
      </c>
      <c r="J104" t="s">
        <v>681</v>
      </c>
      <c r="K104" t="s">
        <v>682</v>
      </c>
      <c r="L104" t="s">
        <v>683</v>
      </c>
      <c r="M104" s="30">
        <v>41640</v>
      </c>
      <c r="N104">
        <v>1</v>
      </c>
      <c r="O104" t="s">
        <v>384</v>
      </c>
      <c r="P104">
        <v>2014</v>
      </c>
    </row>
    <row r="105" spans="1:16" x14ac:dyDescent="0.25">
      <c r="A105" t="s">
        <v>127</v>
      </c>
      <c r="B105" t="s">
        <v>120</v>
      </c>
      <c r="C105" t="s">
        <v>321</v>
      </c>
      <c r="D105" t="s">
        <v>2886</v>
      </c>
      <c r="E105">
        <v>11010</v>
      </c>
      <c r="F105" t="s">
        <v>322</v>
      </c>
      <c r="G105" t="s">
        <v>128</v>
      </c>
      <c r="H105" t="s">
        <v>684</v>
      </c>
      <c r="I105" t="s">
        <v>685</v>
      </c>
      <c r="J105" t="s">
        <v>686</v>
      </c>
      <c r="K105" t="s">
        <v>687</v>
      </c>
      <c r="L105" t="s">
        <v>688</v>
      </c>
      <c r="M105" s="30">
        <v>41642</v>
      </c>
      <c r="N105">
        <v>3</v>
      </c>
      <c r="O105" t="s">
        <v>452</v>
      </c>
      <c r="P105">
        <v>2014</v>
      </c>
    </row>
    <row r="106" spans="1:16" hidden="1" x14ac:dyDescent="0.25">
      <c r="A106" t="s">
        <v>90</v>
      </c>
      <c r="B106" t="s">
        <v>91</v>
      </c>
      <c r="C106" t="s">
        <v>314</v>
      </c>
      <c r="D106" t="s">
        <v>2889</v>
      </c>
      <c r="E106">
        <v>11770</v>
      </c>
      <c r="F106" t="s">
        <v>315</v>
      </c>
      <c r="G106" t="s">
        <v>93</v>
      </c>
      <c r="H106" t="s">
        <v>689</v>
      </c>
      <c r="I106" t="s">
        <v>690</v>
      </c>
      <c r="J106" t="s">
        <v>691</v>
      </c>
      <c r="K106" t="s">
        <v>692</v>
      </c>
      <c r="L106" t="s">
        <v>693</v>
      </c>
      <c r="M106" s="30">
        <v>41650</v>
      </c>
      <c r="N106">
        <v>11</v>
      </c>
      <c r="O106" t="s">
        <v>355</v>
      </c>
      <c r="P106">
        <v>2014</v>
      </c>
    </row>
    <row r="107" spans="1:16" hidden="1" x14ac:dyDescent="0.25">
      <c r="A107" t="s">
        <v>127</v>
      </c>
      <c r="B107" t="s">
        <v>95</v>
      </c>
      <c r="C107" t="s">
        <v>99</v>
      </c>
      <c r="D107" t="s">
        <v>2888</v>
      </c>
      <c r="E107">
        <v>16590</v>
      </c>
      <c r="F107" t="s">
        <v>100</v>
      </c>
      <c r="G107" t="s">
        <v>128</v>
      </c>
      <c r="H107" t="s">
        <v>164</v>
      </c>
      <c r="I107" t="s">
        <v>165</v>
      </c>
      <c r="J107" t="s">
        <v>166</v>
      </c>
      <c r="K107" t="s">
        <v>167</v>
      </c>
      <c r="L107" t="s">
        <v>168</v>
      </c>
      <c r="M107" s="30">
        <v>41646</v>
      </c>
      <c r="N107">
        <v>7</v>
      </c>
      <c r="O107" t="s">
        <v>94</v>
      </c>
      <c r="P107">
        <v>2014</v>
      </c>
    </row>
    <row r="108" spans="1:16" hidden="1" x14ac:dyDescent="0.25">
      <c r="A108" t="s">
        <v>127</v>
      </c>
      <c r="B108" t="s">
        <v>120</v>
      </c>
      <c r="C108" t="s">
        <v>367</v>
      </c>
      <c r="D108" t="s">
        <v>2887</v>
      </c>
      <c r="E108">
        <v>9580</v>
      </c>
      <c r="F108" t="s">
        <v>368</v>
      </c>
      <c r="G108" t="s">
        <v>128</v>
      </c>
      <c r="H108" t="s">
        <v>694</v>
      </c>
      <c r="I108" t="s">
        <v>97</v>
      </c>
      <c r="J108" t="s">
        <v>694</v>
      </c>
      <c r="K108" t="s">
        <v>695</v>
      </c>
      <c r="L108" t="s">
        <v>696</v>
      </c>
      <c r="M108" s="30">
        <v>41647</v>
      </c>
      <c r="N108">
        <v>8</v>
      </c>
      <c r="O108" t="s">
        <v>361</v>
      </c>
      <c r="P108">
        <v>2014</v>
      </c>
    </row>
    <row r="109" spans="1:16" hidden="1" x14ac:dyDescent="0.25">
      <c r="A109" t="s">
        <v>127</v>
      </c>
      <c r="B109" t="s">
        <v>98</v>
      </c>
      <c r="C109" t="s">
        <v>329</v>
      </c>
      <c r="D109" t="s">
        <v>2889</v>
      </c>
      <c r="E109">
        <v>28110</v>
      </c>
      <c r="F109" t="s">
        <v>330</v>
      </c>
      <c r="G109" t="s">
        <v>128</v>
      </c>
      <c r="H109" t="s">
        <v>697</v>
      </c>
      <c r="I109" t="s">
        <v>698</v>
      </c>
      <c r="J109" t="s">
        <v>699</v>
      </c>
      <c r="K109" t="s">
        <v>700</v>
      </c>
      <c r="L109" t="s">
        <v>701</v>
      </c>
      <c r="M109" s="30">
        <v>41646</v>
      </c>
      <c r="N109">
        <v>7</v>
      </c>
      <c r="O109" t="s">
        <v>94</v>
      </c>
      <c r="P109">
        <v>2014</v>
      </c>
    </row>
    <row r="110" spans="1:16" hidden="1" x14ac:dyDescent="0.25">
      <c r="A110" t="s">
        <v>90</v>
      </c>
      <c r="B110" t="s">
        <v>91</v>
      </c>
      <c r="C110" t="s">
        <v>99</v>
      </c>
      <c r="D110" t="s">
        <v>2889</v>
      </c>
      <c r="E110">
        <v>9860</v>
      </c>
      <c r="F110" t="s">
        <v>100</v>
      </c>
      <c r="G110" t="s">
        <v>93</v>
      </c>
      <c r="H110" t="s">
        <v>169</v>
      </c>
      <c r="I110" t="s">
        <v>170</v>
      </c>
      <c r="J110" t="s">
        <v>171</v>
      </c>
      <c r="K110" t="s">
        <v>172</v>
      </c>
      <c r="L110" t="s">
        <v>173</v>
      </c>
      <c r="M110" s="30">
        <v>41649</v>
      </c>
      <c r="N110">
        <v>10</v>
      </c>
      <c r="O110" t="s">
        <v>106</v>
      </c>
      <c r="P110">
        <v>2014</v>
      </c>
    </row>
    <row r="111" spans="1:16" hidden="1" x14ac:dyDescent="0.25">
      <c r="A111" t="s">
        <v>90</v>
      </c>
      <c r="B111" t="s">
        <v>91</v>
      </c>
      <c r="C111" t="s">
        <v>327</v>
      </c>
      <c r="D111" t="s">
        <v>2889</v>
      </c>
      <c r="E111">
        <v>9860</v>
      </c>
      <c r="F111" t="s">
        <v>328</v>
      </c>
      <c r="G111" t="s">
        <v>93</v>
      </c>
      <c r="H111" t="s">
        <v>169</v>
      </c>
      <c r="I111" t="s">
        <v>170</v>
      </c>
      <c r="J111" t="s">
        <v>171</v>
      </c>
      <c r="K111" t="s">
        <v>172</v>
      </c>
      <c r="L111" t="s">
        <v>173</v>
      </c>
      <c r="M111" s="30">
        <v>41649</v>
      </c>
      <c r="N111">
        <v>10</v>
      </c>
      <c r="O111" t="s">
        <v>106</v>
      </c>
      <c r="P111">
        <v>2014</v>
      </c>
    </row>
    <row r="112" spans="1:16" x14ac:dyDescent="0.25">
      <c r="A112" t="s">
        <v>127</v>
      </c>
      <c r="B112" t="s">
        <v>98</v>
      </c>
      <c r="C112" t="s">
        <v>327</v>
      </c>
      <c r="D112" t="s">
        <v>2886</v>
      </c>
      <c r="E112">
        <v>9860</v>
      </c>
      <c r="F112" t="s">
        <v>328</v>
      </c>
      <c r="G112" t="s">
        <v>128</v>
      </c>
      <c r="H112" t="s">
        <v>702</v>
      </c>
      <c r="I112" t="s">
        <v>703</v>
      </c>
      <c r="J112" t="s">
        <v>704</v>
      </c>
      <c r="K112" t="s">
        <v>705</v>
      </c>
      <c r="L112" t="s">
        <v>706</v>
      </c>
      <c r="M112" s="30">
        <v>41648</v>
      </c>
      <c r="N112">
        <v>9</v>
      </c>
      <c r="O112" t="s">
        <v>341</v>
      </c>
      <c r="P112">
        <v>2014</v>
      </c>
    </row>
    <row r="113" spans="1:16" hidden="1" x14ac:dyDescent="0.25">
      <c r="A113" t="s">
        <v>127</v>
      </c>
      <c r="B113" t="s">
        <v>91</v>
      </c>
      <c r="C113" t="s">
        <v>99</v>
      </c>
      <c r="D113" t="s">
        <v>2889</v>
      </c>
      <c r="E113">
        <v>22940</v>
      </c>
      <c r="F113" t="s">
        <v>100</v>
      </c>
      <c r="G113" t="s">
        <v>128</v>
      </c>
      <c r="H113" t="s">
        <v>174</v>
      </c>
      <c r="I113" t="s">
        <v>175</v>
      </c>
      <c r="J113" t="s">
        <v>176</v>
      </c>
      <c r="K113" t="s">
        <v>177</v>
      </c>
      <c r="L113" t="s">
        <v>178</v>
      </c>
      <c r="M113" s="30">
        <v>41284</v>
      </c>
      <c r="N113">
        <v>10</v>
      </c>
      <c r="O113" t="s">
        <v>106</v>
      </c>
      <c r="P113">
        <v>2013</v>
      </c>
    </row>
    <row r="114" spans="1:16" hidden="1" x14ac:dyDescent="0.25">
      <c r="A114" t="s">
        <v>127</v>
      </c>
      <c r="B114" t="s">
        <v>91</v>
      </c>
      <c r="C114" t="s">
        <v>327</v>
      </c>
      <c r="D114" t="s">
        <v>2889</v>
      </c>
      <c r="E114">
        <v>22940</v>
      </c>
      <c r="F114" t="s">
        <v>328</v>
      </c>
      <c r="G114" t="s">
        <v>128</v>
      </c>
      <c r="H114" t="s">
        <v>174</v>
      </c>
      <c r="I114" t="s">
        <v>175</v>
      </c>
      <c r="J114" t="s">
        <v>176</v>
      </c>
      <c r="K114" t="s">
        <v>177</v>
      </c>
      <c r="L114" t="s">
        <v>178</v>
      </c>
      <c r="M114" s="30">
        <v>41284</v>
      </c>
      <c r="N114">
        <v>10</v>
      </c>
      <c r="O114" t="s">
        <v>106</v>
      </c>
      <c r="P114">
        <v>2013</v>
      </c>
    </row>
    <row r="115" spans="1:16" hidden="1" x14ac:dyDescent="0.25">
      <c r="A115" t="s">
        <v>127</v>
      </c>
      <c r="B115" t="s">
        <v>98</v>
      </c>
      <c r="C115" t="s">
        <v>99</v>
      </c>
      <c r="D115" t="s">
        <v>2888</v>
      </c>
      <c r="E115">
        <v>12500</v>
      </c>
      <c r="F115" t="s">
        <v>100</v>
      </c>
      <c r="G115" t="s">
        <v>128</v>
      </c>
      <c r="H115" t="s">
        <v>179</v>
      </c>
      <c r="I115" t="s">
        <v>180</v>
      </c>
      <c r="J115" t="s">
        <v>181</v>
      </c>
      <c r="K115" t="s">
        <v>182</v>
      </c>
      <c r="L115" t="s">
        <v>183</v>
      </c>
      <c r="M115" s="30">
        <v>41651</v>
      </c>
      <c r="N115">
        <v>12</v>
      </c>
      <c r="O115" t="s">
        <v>113</v>
      </c>
      <c r="P115">
        <v>2014</v>
      </c>
    </row>
    <row r="116" spans="1:16" hidden="1" x14ac:dyDescent="0.25">
      <c r="A116" t="s">
        <v>127</v>
      </c>
      <c r="B116" t="s">
        <v>98</v>
      </c>
      <c r="C116" t="s">
        <v>321</v>
      </c>
      <c r="D116" t="s">
        <v>2888</v>
      </c>
      <c r="E116">
        <v>12500</v>
      </c>
      <c r="F116" t="s">
        <v>322</v>
      </c>
      <c r="G116" t="s">
        <v>128</v>
      </c>
      <c r="H116" t="s">
        <v>179</v>
      </c>
      <c r="I116" t="s">
        <v>180</v>
      </c>
      <c r="J116" t="s">
        <v>181</v>
      </c>
      <c r="K116" t="s">
        <v>182</v>
      </c>
      <c r="L116" t="s">
        <v>183</v>
      </c>
      <c r="M116" s="30">
        <v>41651</v>
      </c>
      <c r="N116">
        <v>12</v>
      </c>
      <c r="O116" t="s">
        <v>113</v>
      </c>
      <c r="P116">
        <v>2014</v>
      </c>
    </row>
    <row r="117" spans="1:16" hidden="1" x14ac:dyDescent="0.25">
      <c r="A117" t="s">
        <v>90</v>
      </c>
      <c r="B117" t="s">
        <v>91</v>
      </c>
      <c r="C117" t="s">
        <v>367</v>
      </c>
      <c r="D117" t="s">
        <v>2889</v>
      </c>
      <c r="E117">
        <v>9825</v>
      </c>
      <c r="F117" t="s">
        <v>368</v>
      </c>
      <c r="G117" t="s">
        <v>93</v>
      </c>
      <c r="H117" t="s">
        <v>707</v>
      </c>
      <c r="I117" t="s">
        <v>708</v>
      </c>
      <c r="J117" t="s">
        <v>709</v>
      </c>
      <c r="K117" t="s">
        <v>710</v>
      </c>
      <c r="L117" t="s">
        <v>711</v>
      </c>
      <c r="M117" s="30">
        <v>41640</v>
      </c>
      <c r="N117">
        <v>1</v>
      </c>
      <c r="O117" t="s">
        <v>384</v>
      </c>
      <c r="P117">
        <v>2014</v>
      </c>
    </row>
    <row r="118" spans="1:16" hidden="1" x14ac:dyDescent="0.25">
      <c r="A118" t="s">
        <v>90</v>
      </c>
      <c r="B118" t="s">
        <v>91</v>
      </c>
      <c r="C118" t="s">
        <v>314</v>
      </c>
      <c r="D118" t="s">
        <v>2888</v>
      </c>
      <c r="E118">
        <v>6020</v>
      </c>
      <c r="F118" t="s">
        <v>315</v>
      </c>
      <c r="G118" t="s">
        <v>93</v>
      </c>
      <c r="H118" t="s">
        <v>184</v>
      </c>
      <c r="I118" t="s">
        <v>185</v>
      </c>
      <c r="J118" t="s">
        <v>186</v>
      </c>
      <c r="K118" t="s">
        <v>187</v>
      </c>
      <c r="L118" t="s">
        <v>188</v>
      </c>
      <c r="M118" s="30">
        <v>41645</v>
      </c>
      <c r="N118">
        <v>6</v>
      </c>
      <c r="O118" t="s">
        <v>134</v>
      </c>
      <c r="P118">
        <v>2014</v>
      </c>
    </row>
    <row r="119" spans="1:16" hidden="1" x14ac:dyDescent="0.25">
      <c r="A119" t="s">
        <v>90</v>
      </c>
      <c r="B119" t="s">
        <v>91</v>
      </c>
      <c r="C119" t="s">
        <v>99</v>
      </c>
      <c r="D119" t="s">
        <v>2888</v>
      </c>
      <c r="E119">
        <v>6020</v>
      </c>
      <c r="F119" t="s">
        <v>100</v>
      </c>
      <c r="G119" t="s">
        <v>93</v>
      </c>
      <c r="H119" t="s">
        <v>184</v>
      </c>
      <c r="I119" t="s">
        <v>185</v>
      </c>
      <c r="J119" t="s">
        <v>186</v>
      </c>
      <c r="K119" t="s">
        <v>187</v>
      </c>
      <c r="L119" t="s">
        <v>188</v>
      </c>
      <c r="M119" s="30">
        <v>41645</v>
      </c>
      <c r="N119">
        <v>6</v>
      </c>
      <c r="O119" t="s">
        <v>134</v>
      </c>
      <c r="P119">
        <v>2014</v>
      </c>
    </row>
    <row r="120" spans="1:16" hidden="1" x14ac:dyDescent="0.25">
      <c r="A120" t="s">
        <v>127</v>
      </c>
      <c r="B120" t="s">
        <v>91</v>
      </c>
      <c r="C120" t="s">
        <v>327</v>
      </c>
      <c r="D120" t="s">
        <v>2888</v>
      </c>
      <c r="E120">
        <v>18670</v>
      </c>
      <c r="F120" t="s">
        <v>328</v>
      </c>
      <c r="G120" t="s">
        <v>128</v>
      </c>
      <c r="H120" t="s">
        <v>712</v>
      </c>
      <c r="I120" t="s">
        <v>713</v>
      </c>
      <c r="J120" t="s">
        <v>714</v>
      </c>
      <c r="K120" t="s">
        <v>715</v>
      </c>
      <c r="L120" t="s">
        <v>716</v>
      </c>
      <c r="M120" s="30">
        <v>41648</v>
      </c>
      <c r="N120">
        <v>9</v>
      </c>
      <c r="O120" t="s">
        <v>341</v>
      </c>
      <c r="P120">
        <v>2014</v>
      </c>
    </row>
    <row r="121" spans="1:16" hidden="1" x14ac:dyDescent="0.25">
      <c r="A121" t="s">
        <v>90</v>
      </c>
      <c r="B121" t="s">
        <v>120</v>
      </c>
      <c r="C121" t="s">
        <v>329</v>
      </c>
      <c r="D121" t="s">
        <v>2889</v>
      </c>
      <c r="E121">
        <v>8860</v>
      </c>
      <c r="F121" t="s">
        <v>330</v>
      </c>
      <c r="G121" t="s">
        <v>93</v>
      </c>
      <c r="H121" t="s">
        <v>717</v>
      </c>
      <c r="I121" t="s">
        <v>718</v>
      </c>
      <c r="J121" t="s">
        <v>719</v>
      </c>
      <c r="K121" t="s">
        <v>720</v>
      </c>
      <c r="L121" t="s">
        <v>721</v>
      </c>
      <c r="M121" s="30">
        <v>41645</v>
      </c>
      <c r="N121">
        <v>6</v>
      </c>
      <c r="O121" t="s">
        <v>134</v>
      </c>
      <c r="P121">
        <v>2014</v>
      </c>
    </row>
    <row r="122" spans="1:16" hidden="1" x14ac:dyDescent="0.25">
      <c r="A122" t="s">
        <v>90</v>
      </c>
      <c r="B122" t="s">
        <v>120</v>
      </c>
      <c r="C122" t="s">
        <v>314</v>
      </c>
      <c r="D122" t="s">
        <v>2889</v>
      </c>
      <c r="E122">
        <v>8860</v>
      </c>
      <c r="F122" t="s">
        <v>315</v>
      </c>
      <c r="G122" t="s">
        <v>93</v>
      </c>
      <c r="H122" t="s">
        <v>717</v>
      </c>
      <c r="I122" t="s">
        <v>718</v>
      </c>
      <c r="J122" t="s">
        <v>719</v>
      </c>
      <c r="K122" t="s">
        <v>720</v>
      </c>
      <c r="L122" t="s">
        <v>721</v>
      </c>
      <c r="M122" s="30">
        <v>41645</v>
      </c>
      <c r="N122">
        <v>6</v>
      </c>
      <c r="O122" t="s">
        <v>134</v>
      </c>
      <c r="P122">
        <v>2014</v>
      </c>
    </row>
    <row r="123" spans="1:16" hidden="1" x14ac:dyDescent="0.25">
      <c r="A123" t="s">
        <v>90</v>
      </c>
      <c r="B123" t="s">
        <v>112</v>
      </c>
      <c r="C123" t="s">
        <v>329</v>
      </c>
      <c r="D123" t="s">
        <v>2889</v>
      </c>
      <c r="E123">
        <v>9230</v>
      </c>
      <c r="F123" t="s">
        <v>330</v>
      </c>
      <c r="G123" t="s">
        <v>93</v>
      </c>
      <c r="H123" t="s">
        <v>722</v>
      </c>
      <c r="I123" t="s">
        <v>723</v>
      </c>
      <c r="J123" t="s">
        <v>724</v>
      </c>
      <c r="K123" t="s">
        <v>725</v>
      </c>
      <c r="L123" t="s">
        <v>726</v>
      </c>
      <c r="M123" s="30">
        <v>41642</v>
      </c>
      <c r="N123">
        <v>3</v>
      </c>
      <c r="O123" t="s">
        <v>452</v>
      </c>
      <c r="P123">
        <v>2014</v>
      </c>
    </row>
    <row r="124" spans="1:16" hidden="1" x14ac:dyDescent="0.25">
      <c r="A124" t="s">
        <v>90</v>
      </c>
      <c r="B124" t="s">
        <v>98</v>
      </c>
      <c r="C124" t="s">
        <v>329</v>
      </c>
      <c r="D124" t="s">
        <v>2889</v>
      </c>
      <c r="E124">
        <v>7920</v>
      </c>
      <c r="F124" t="s">
        <v>330</v>
      </c>
      <c r="G124" t="s">
        <v>93</v>
      </c>
      <c r="H124" t="s">
        <v>727</v>
      </c>
      <c r="I124" t="s">
        <v>728</v>
      </c>
      <c r="J124" t="s">
        <v>729</v>
      </c>
      <c r="K124" t="s">
        <v>730</v>
      </c>
      <c r="L124" t="s">
        <v>731</v>
      </c>
      <c r="M124" s="30">
        <v>41642</v>
      </c>
      <c r="N124">
        <v>3</v>
      </c>
      <c r="O124" t="s">
        <v>452</v>
      </c>
      <c r="P124">
        <v>2014</v>
      </c>
    </row>
    <row r="125" spans="1:16" hidden="1" x14ac:dyDescent="0.25">
      <c r="A125" t="s">
        <v>127</v>
      </c>
      <c r="B125" t="s">
        <v>112</v>
      </c>
      <c r="C125" t="s">
        <v>314</v>
      </c>
      <c r="D125" t="s">
        <v>2888</v>
      </c>
      <c r="E125">
        <v>14040</v>
      </c>
      <c r="F125" t="s">
        <v>315</v>
      </c>
      <c r="G125" t="s">
        <v>128</v>
      </c>
      <c r="H125" t="s">
        <v>732</v>
      </c>
      <c r="I125" t="s">
        <v>733</v>
      </c>
      <c r="J125" t="s">
        <v>734</v>
      </c>
      <c r="K125" t="s">
        <v>508</v>
      </c>
      <c r="L125" t="s">
        <v>735</v>
      </c>
      <c r="M125" s="30">
        <v>41285</v>
      </c>
      <c r="N125">
        <v>11</v>
      </c>
      <c r="O125" t="s">
        <v>355</v>
      </c>
      <c r="P125">
        <v>2013</v>
      </c>
    </row>
    <row r="126" spans="1:16" hidden="1" x14ac:dyDescent="0.25">
      <c r="A126" t="s">
        <v>127</v>
      </c>
      <c r="B126" t="s">
        <v>95</v>
      </c>
      <c r="C126" t="s">
        <v>367</v>
      </c>
      <c r="D126" t="s">
        <v>2888</v>
      </c>
      <c r="E126">
        <v>15620</v>
      </c>
      <c r="F126" t="s">
        <v>368</v>
      </c>
      <c r="G126" t="s">
        <v>128</v>
      </c>
      <c r="H126" t="s">
        <v>736</v>
      </c>
      <c r="I126" t="s">
        <v>737</v>
      </c>
      <c r="J126" t="s">
        <v>738</v>
      </c>
      <c r="K126" t="s">
        <v>739</v>
      </c>
      <c r="L126" t="s">
        <v>740</v>
      </c>
      <c r="M126" s="30">
        <v>41647</v>
      </c>
      <c r="N126">
        <v>8</v>
      </c>
      <c r="O126" t="s">
        <v>361</v>
      </c>
      <c r="P126">
        <v>2014</v>
      </c>
    </row>
    <row r="127" spans="1:16" x14ac:dyDescent="0.25">
      <c r="A127" t="s">
        <v>127</v>
      </c>
      <c r="B127" t="s">
        <v>95</v>
      </c>
      <c r="C127" t="s">
        <v>314</v>
      </c>
      <c r="D127" t="s">
        <v>2886</v>
      </c>
      <c r="E127">
        <v>9180</v>
      </c>
      <c r="F127" t="s">
        <v>315</v>
      </c>
      <c r="G127" t="s">
        <v>128</v>
      </c>
      <c r="H127" t="s">
        <v>741</v>
      </c>
      <c r="I127" t="s">
        <v>742</v>
      </c>
      <c r="J127" t="s">
        <v>743</v>
      </c>
      <c r="K127" t="s">
        <v>744</v>
      </c>
      <c r="L127" t="s">
        <v>745</v>
      </c>
      <c r="M127" s="30">
        <v>41644</v>
      </c>
      <c r="N127">
        <v>5</v>
      </c>
      <c r="O127" t="s">
        <v>416</v>
      </c>
      <c r="P127">
        <v>2014</v>
      </c>
    </row>
    <row r="128" spans="1:16" hidden="1" x14ac:dyDescent="0.25">
      <c r="A128" t="s">
        <v>90</v>
      </c>
      <c r="B128" t="s">
        <v>112</v>
      </c>
      <c r="C128" t="s">
        <v>321</v>
      </c>
      <c r="D128" t="s">
        <v>2888</v>
      </c>
      <c r="E128">
        <v>5520</v>
      </c>
      <c r="F128" t="s">
        <v>322</v>
      </c>
      <c r="G128" t="s">
        <v>93</v>
      </c>
      <c r="H128" t="s">
        <v>746</v>
      </c>
      <c r="I128" t="s">
        <v>747</v>
      </c>
      <c r="J128" t="s">
        <v>748</v>
      </c>
      <c r="K128" t="s">
        <v>749</v>
      </c>
      <c r="L128" t="s">
        <v>750</v>
      </c>
      <c r="M128" s="30">
        <v>41647</v>
      </c>
      <c r="N128">
        <v>8</v>
      </c>
      <c r="O128" t="s">
        <v>361</v>
      </c>
      <c r="P128">
        <v>2014</v>
      </c>
    </row>
    <row r="129" spans="1:16" hidden="1" x14ac:dyDescent="0.25">
      <c r="A129" t="s">
        <v>127</v>
      </c>
      <c r="B129" t="s">
        <v>91</v>
      </c>
      <c r="C129" t="s">
        <v>99</v>
      </c>
      <c r="D129" t="s">
        <v>2888</v>
      </c>
      <c r="E129">
        <v>13720</v>
      </c>
      <c r="F129" t="s">
        <v>100</v>
      </c>
      <c r="G129" t="s">
        <v>128</v>
      </c>
      <c r="H129" t="s">
        <v>189</v>
      </c>
      <c r="I129" t="s">
        <v>190</v>
      </c>
      <c r="J129" t="s">
        <v>191</v>
      </c>
      <c r="K129" t="s">
        <v>158</v>
      </c>
      <c r="L129" t="s">
        <v>192</v>
      </c>
      <c r="M129" s="30">
        <v>41651</v>
      </c>
      <c r="N129">
        <v>12</v>
      </c>
      <c r="O129" t="s">
        <v>113</v>
      </c>
      <c r="P129">
        <v>2014</v>
      </c>
    </row>
    <row r="130" spans="1:16" hidden="1" x14ac:dyDescent="0.25">
      <c r="A130" t="s">
        <v>127</v>
      </c>
      <c r="B130" t="s">
        <v>91</v>
      </c>
      <c r="C130" t="s">
        <v>321</v>
      </c>
      <c r="D130" t="s">
        <v>2888</v>
      </c>
      <c r="E130">
        <v>13720</v>
      </c>
      <c r="F130" t="s">
        <v>322</v>
      </c>
      <c r="G130" t="s">
        <v>128</v>
      </c>
      <c r="H130" t="s">
        <v>189</v>
      </c>
      <c r="I130" t="s">
        <v>190</v>
      </c>
      <c r="J130" t="s">
        <v>191</v>
      </c>
      <c r="K130" t="s">
        <v>158</v>
      </c>
      <c r="L130" t="s">
        <v>192</v>
      </c>
      <c r="M130" s="30">
        <v>41651</v>
      </c>
      <c r="N130">
        <v>12</v>
      </c>
      <c r="O130" t="s">
        <v>113</v>
      </c>
      <c r="P130">
        <v>2014</v>
      </c>
    </row>
    <row r="131" spans="1:16" hidden="1" x14ac:dyDescent="0.25">
      <c r="A131" t="s">
        <v>90</v>
      </c>
      <c r="B131" t="s">
        <v>98</v>
      </c>
      <c r="C131" t="s">
        <v>367</v>
      </c>
      <c r="D131" t="s">
        <v>2889</v>
      </c>
      <c r="E131">
        <v>7660</v>
      </c>
      <c r="F131" t="s">
        <v>368</v>
      </c>
      <c r="G131" t="s">
        <v>93</v>
      </c>
      <c r="H131" t="s">
        <v>751</v>
      </c>
      <c r="I131" t="s">
        <v>752</v>
      </c>
      <c r="J131" t="s">
        <v>753</v>
      </c>
      <c r="K131" t="s">
        <v>754</v>
      </c>
      <c r="L131" t="s">
        <v>755</v>
      </c>
      <c r="M131" s="30">
        <v>41640</v>
      </c>
      <c r="N131">
        <v>1</v>
      </c>
      <c r="O131" t="s">
        <v>384</v>
      </c>
      <c r="P131">
        <v>2014</v>
      </c>
    </row>
    <row r="132" spans="1:16" hidden="1" x14ac:dyDescent="0.25">
      <c r="A132" t="s">
        <v>127</v>
      </c>
      <c r="B132" t="s">
        <v>120</v>
      </c>
      <c r="C132" t="s">
        <v>314</v>
      </c>
      <c r="D132" t="s">
        <v>2887</v>
      </c>
      <c r="E132">
        <v>7880</v>
      </c>
      <c r="F132" t="s">
        <v>315</v>
      </c>
      <c r="G132" t="s">
        <v>128</v>
      </c>
      <c r="H132" t="s">
        <v>756</v>
      </c>
      <c r="I132" t="s">
        <v>97</v>
      </c>
      <c r="J132" t="s">
        <v>756</v>
      </c>
      <c r="K132" t="s">
        <v>757</v>
      </c>
      <c r="L132" t="s">
        <v>758</v>
      </c>
      <c r="M132" s="30">
        <v>41283</v>
      </c>
      <c r="N132">
        <v>9</v>
      </c>
      <c r="O132" t="s">
        <v>341</v>
      </c>
      <c r="P132">
        <v>2013</v>
      </c>
    </row>
    <row r="133" spans="1:16" hidden="1" x14ac:dyDescent="0.25">
      <c r="A133" t="s">
        <v>127</v>
      </c>
      <c r="B133" t="s">
        <v>95</v>
      </c>
      <c r="C133" t="s">
        <v>99</v>
      </c>
      <c r="D133" t="s">
        <v>2888</v>
      </c>
      <c r="E133">
        <v>12210</v>
      </c>
      <c r="F133" t="s">
        <v>100</v>
      </c>
      <c r="G133" t="s">
        <v>128</v>
      </c>
      <c r="H133" t="s">
        <v>193</v>
      </c>
      <c r="I133" t="s">
        <v>194</v>
      </c>
      <c r="J133" t="s">
        <v>195</v>
      </c>
      <c r="K133" t="s">
        <v>196</v>
      </c>
      <c r="L133" t="s">
        <v>197</v>
      </c>
      <c r="M133" s="30">
        <v>41284</v>
      </c>
      <c r="N133">
        <v>10</v>
      </c>
      <c r="O133" t="s">
        <v>106</v>
      </c>
      <c r="P133">
        <v>2013</v>
      </c>
    </row>
    <row r="134" spans="1:16" hidden="1" x14ac:dyDescent="0.25">
      <c r="A134" t="s">
        <v>127</v>
      </c>
      <c r="B134" t="s">
        <v>95</v>
      </c>
      <c r="C134" t="s">
        <v>327</v>
      </c>
      <c r="D134" t="s">
        <v>2888</v>
      </c>
      <c r="E134">
        <v>12210</v>
      </c>
      <c r="F134" t="s">
        <v>328</v>
      </c>
      <c r="G134" t="s">
        <v>128</v>
      </c>
      <c r="H134" t="s">
        <v>193</v>
      </c>
      <c r="I134" t="s">
        <v>194</v>
      </c>
      <c r="J134" t="s">
        <v>195</v>
      </c>
      <c r="K134" t="s">
        <v>196</v>
      </c>
      <c r="L134" t="s">
        <v>197</v>
      </c>
      <c r="M134" s="30">
        <v>41284</v>
      </c>
      <c r="N134">
        <v>10</v>
      </c>
      <c r="O134" t="s">
        <v>106</v>
      </c>
      <c r="P134">
        <v>2013</v>
      </c>
    </row>
    <row r="135" spans="1:16" hidden="1" x14ac:dyDescent="0.25">
      <c r="A135" t="s">
        <v>90</v>
      </c>
      <c r="B135" t="s">
        <v>112</v>
      </c>
      <c r="C135" t="s">
        <v>321</v>
      </c>
      <c r="D135" t="s">
        <v>2889</v>
      </c>
      <c r="E135">
        <v>7070</v>
      </c>
      <c r="F135" t="s">
        <v>322</v>
      </c>
      <c r="G135" t="s">
        <v>93</v>
      </c>
      <c r="H135" t="s">
        <v>759</v>
      </c>
      <c r="I135" t="s">
        <v>760</v>
      </c>
      <c r="J135" t="s">
        <v>761</v>
      </c>
      <c r="K135" t="s">
        <v>762</v>
      </c>
      <c r="L135" t="s">
        <v>763</v>
      </c>
      <c r="M135" s="30">
        <v>41648</v>
      </c>
      <c r="N135">
        <v>9</v>
      </c>
      <c r="O135" t="s">
        <v>341</v>
      </c>
      <c r="P135">
        <v>2014</v>
      </c>
    </row>
    <row r="136" spans="1:16" hidden="1" x14ac:dyDescent="0.25">
      <c r="A136" t="s">
        <v>127</v>
      </c>
      <c r="B136" t="s">
        <v>120</v>
      </c>
      <c r="C136" t="s">
        <v>367</v>
      </c>
      <c r="D136" t="s">
        <v>2888</v>
      </c>
      <c r="E136">
        <v>11000</v>
      </c>
      <c r="F136" t="s">
        <v>368</v>
      </c>
      <c r="G136" t="s">
        <v>128</v>
      </c>
      <c r="H136" t="s">
        <v>764</v>
      </c>
      <c r="I136" t="s">
        <v>765</v>
      </c>
      <c r="J136" t="s">
        <v>766</v>
      </c>
      <c r="K136" t="s">
        <v>767</v>
      </c>
      <c r="L136" t="s">
        <v>768</v>
      </c>
      <c r="M136" s="30">
        <v>41286</v>
      </c>
      <c r="N136">
        <v>12</v>
      </c>
      <c r="O136" t="s">
        <v>113</v>
      </c>
      <c r="P136">
        <v>2013</v>
      </c>
    </row>
    <row r="137" spans="1:16" x14ac:dyDescent="0.25">
      <c r="A137" t="s">
        <v>90</v>
      </c>
      <c r="B137" t="s">
        <v>95</v>
      </c>
      <c r="C137" t="s">
        <v>99</v>
      </c>
      <c r="D137" t="s">
        <v>2886</v>
      </c>
      <c r="E137">
        <v>38640</v>
      </c>
      <c r="F137" t="s">
        <v>100</v>
      </c>
      <c r="G137" t="s">
        <v>769</v>
      </c>
      <c r="H137" t="s">
        <v>770</v>
      </c>
      <c r="I137" t="s">
        <v>771</v>
      </c>
      <c r="J137" t="s">
        <v>772</v>
      </c>
      <c r="K137" t="s">
        <v>773</v>
      </c>
      <c r="L137" t="s">
        <v>774</v>
      </c>
      <c r="M137" s="30">
        <v>41643</v>
      </c>
      <c r="N137">
        <v>4</v>
      </c>
      <c r="O137" t="s">
        <v>468</v>
      </c>
      <c r="P137">
        <v>2014</v>
      </c>
    </row>
    <row r="138" spans="1:16" x14ac:dyDescent="0.25">
      <c r="A138" t="s">
        <v>90</v>
      </c>
      <c r="B138" t="s">
        <v>112</v>
      </c>
      <c r="C138" t="s">
        <v>99</v>
      </c>
      <c r="D138" t="s">
        <v>2886</v>
      </c>
      <c r="E138">
        <v>38505</v>
      </c>
      <c r="F138" t="s">
        <v>100</v>
      </c>
      <c r="G138" t="s">
        <v>769</v>
      </c>
      <c r="H138" t="s">
        <v>775</v>
      </c>
      <c r="I138" t="s">
        <v>776</v>
      </c>
      <c r="J138" t="s">
        <v>777</v>
      </c>
      <c r="K138" t="s">
        <v>778</v>
      </c>
      <c r="L138" t="s">
        <v>779</v>
      </c>
      <c r="M138" s="30">
        <v>41643</v>
      </c>
      <c r="N138">
        <v>4</v>
      </c>
      <c r="O138" t="s">
        <v>468</v>
      </c>
      <c r="P138">
        <v>2014</v>
      </c>
    </row>
    <row r="139" spans="1:16" hidden="1" x14ac:dyDescent="0.25">
      <c r="A139" t="s">
        <v>90</v>
      </c>
      <c r="B139" t="s">
        <v>95</v>
      </c>
      <c r="C139" t="s">
        <v>327</v>
      </c>
      <c r="D139" t="s">
        <v>2888</v>
      </c>
      <c r="E139">
        <v>5745</v>
      </c>
      <c r="F139" t="s">
        <v>328</v>
      </c>
      <c r="G139" t="s">
        <v>93</v>
      </c>
      <c r="H139" t="s">
        <v>780</v>
      </c>
      <c r="I139" t="s">
        <v>781</v>
      </c>
      <c r="J139" t="s">
        <v>782</v>
      </c>
      <c r="K139" t="s">
        <v>783</v>
      </c>
      <c r="L139" t="s">
        <v>784</v>
      </c>
      <c r="M139" s="30">
        <v>41643</v>
      </c>
      <c r="N139">
        <v>4</v>
      </c>
      <c r="O139" t="s">
        <v>468</v>
      </c>
      <c r="P139">
        <v>2014</v>
      </c>
    </row>
    <row r="140" spans="1:16" hidden="1" x14ac:dyDescent="0.25">
      <c r="A140" t="s">
        <v>90</v>
      </c>
      <c r="B140" t="s">
        <v>95</v>
      </c>
      <c r="C140" t="s">
        <v>99</v>
      </c>
      <c r="D140" t="s">
        <v>2889</v>
      </c>
      <c r="E140">
        <v>6390</v>
      </c>
      <c r="F140" t="s">
        <v>100</v>
      </c>
      <c r="G140" t="s">
        <v>93</v>
      </c>
      <c r="H140" t="s">
        <v>785</v>
      </c>
      <c r="I140" t="s">
        <v>786</v>
      </c>
      <c r="J140" t="s">
        <v>787</v>
      </c>
      <c r="K140" t="s">
        <v>788</v>
      </c>
      <c r="L140" t="s">
        <v>789</v>
      </c>
      <c r="M140" s="30">
        <v>41646</v>
      </c>
      <c r="N140">
        <v>7</v>
      </c>
      <c r="O140" t="s">
        <v>94</v>
      </c>
      <c r="P140">
        <v>2014</v>
      </c>
    </row>
    <row r="141" spans="1:16" hidden="1" x14ac:dyDescent="0.25">
      <c r="A141" t="s">
        <v>127</v>
      </c>
      <c r="B141" t="s">
        <v>91</v>
      </c>
      <c r="C141" t="s">
        <v>329</v>
      </c>
      <c r="D141" t="s">
        <v>2888</v>
      </c>
      <c r="E141">
        <v>9910</v>
      </c>
      <c r="F141" t="s">
        <v>330</v>
      </c>
      <c r="G141" t="s">
        <v>128</v>
      </c>
      <c r="H141" t="s">
        <v>790</v>
      </c>
      <c r="I141" t="s">
        <v>791</v>
      </c>
      <c r="J141" t="s">
        <v>792</v>
      </c>
      <c r="K141" t="s">
        <v>793</v>
      </c>
      <c r="L141" t="s">
        <v>794</v>
      </c>
      <c r="M141" s="30">
        <v>41645</v>
      </c>
      <c r="N141">
        <v>6</v>
      </c>
      <c r="O141" t="s">
        <v>134</v>
      </c>
      <c r="P141">
        <v>2014</v>
      </c>
    </row>
    <row r="142" spans="1:16" hidden="1" x14ac:dyDescent="0.25">
      <c r="A142" t="s">
        <v>127</v>
      </c>
      <c r="B142" t="s">
        <v>91</v>
      </c>
      <c r="C142" t="s">
        <v>314</v>
      </c>
      <c r="D142" t="s">
        <v>2888</v>
      </c>
      <c r="E142">
        <v>9910</v>
      </c>
      <c r="F142" t="s">
        <v>315</v>
      </c>
      <c r="G142" t="s">
        <v>128</v>
      </c>
      <c r="H142" t="s">
        <v>790</v>
      </c>
      <c r="I142" t="s">
        <v>791</v>
      </c>
      <c r="J142" t="s">
        <v>792</v>
      </c>
      <c r="K142" t="s">
        <v>793</v>
      </c>
      <c r="L142" t="s">
        <v>794</v>
      </c>
      <c r="M142" s="30">
        <v>41645</v>
      </c>
      <c r="N142">
        <v>6</v>
      </c>
      <c r="O142" t="s">
        <v>134</v>
      </c>
      <c r="P142">
        <v>2014</v>
      </c>
    </row>
    <row r="143" spans="1:16" hidden="1" x14ac:dyDescent="0.25">
      <c r="A143" t="s">
        <v>127</v>
      </c>
      <c r="B143" t="s">
        <v>112</v>
      </c>
      <c r="C143" t="s">
        <v>367</v>
      </c>
      <c r="D143" t="s">
        <v>2888</v>
      </c>
      <c r="E143">
        <v>12830</v>
      </c>
      <c r="F143" t="s">
        <v>368</v>
      </c>
      <c r="G143" t="s">
        <v>128</v>
      </c>
      <c r="H143" t="s">
        <v>795</v>
      </c>
      <c r="I143" t="s">
        <v>796</v>
      </c>
      <c r="J143" t="s">
        <v>797</v>
      </c>
      <c r="K143" t="s">
        <v>798</v>
      </c>
      <c r="L143" t="s">
        <v>799</v>
      </c>
      <c r="M143" s="30">
        <v>41283</v>
      </c>
      <c r="N143">
        <v>9</v>
      </c>
      <c r="O143" t="s">
        <v>341</v>
      </c>
      <c r="P143">
        <v>2013</v>
      </c>
    </row>
    <row r="144" spans="1:16" hidden="1" x14ac:dyDescent="0.25">
      <c r="A144" t="s">
        <v>127</v>
      </c>
      <c r="B144" t="s">
        <v>98</v>
      </c>
      <c r="C144" t="s">
        <v>314</v>
      </c>
      <c r="D144" t="s">
        <v>2888</v>
      </c>
      <c r="E144">
        <v>11230</v>
      </c>
      <c r="F144" t="s">
        <v>315</v>
      </c>
      <c r="G144" t="s">
        <v>128</v>
      </c>
      <c r="H144" t="s">
        <v>800</v>
      </c>
      <c r="I144" t="s">
        <v>801</v>
      </c>
      <c r="J144" t="s">
        <v>802</v>
      </c>
      <c r="K144" t="s">
        <v>803</v>
      </c>
      <c r="L144" t="s">
        <v>804</v>
      </c>
      <c r="M144" s="30">
        <v>41283</v>
      </c>
      <c r="N144">
        <v>9</v>
      </c>
      <c r="O144" t="s">
        <v>341</v>
      </c>
      <c r="P144">
        <v>2013</v>
      </c>
    </row>
    <row r="145" spans="1:16" hidden="1" x14ac:dyDescent="0.25">
      <c r="A145" t="s">
        <v>805</v>
      </c>
      <c r="B145" t="s">
        <v>112</v>
      </c>
      <c r="C145" t="s">
        <v>314</v>
      </c>
      <c r="D145" t="s">
        <v>2889</v>
      </c>
      <c r="E145">
        <v>40260</v>
      </c>
      <c r="F145" t="s">
        <v>315</v>
      </c>
      <c r="G145" t="s">
        <v>806</v>
      </c>
      <c r="H145" t="s">
        <v>807</v>
      </c>
      <c r="I145" t="s">
        <v>808</v>
      </c>
      <c r="J145" t="s">
        <v>809</v>
      </c>
      <c r="K145" t="s">
        <v>810</v>
      </c>
      <c r="L145" t="s">
        <v>811</v>
      </c>
      <c r="M145" s="30">
        <v>41646</v>
      </c>
      <c r="N145">
        <v>7</v>
      </c>
      <c r="O145" t="s">
        <v>94</v>
      </c>
      <c r="P145">
        <v>2014</v>
      </c>
    </row>
    <row r="146" spans="1:16" hidden="1" x14ac:dyDescent="0.25">
      <c r="A146" t="s">
        <v>127</v>
      </c>
      <c r="B146" t="s">
        <v>95</v>
      </c>
      <c r="C146" t="s">
        <v>314</v>
      </c>
      <c r="D146" t="s">
        <v>2888</v>
      </c>
      <c r="E146">
        <v>13240</v>
      </c>
      <c r="F146" t="s">
        <v>315</v>
      </c>
      <c r="G146" t="s">
        <v>128</v>
      </c>
      <c r="H146" t="s">
        <v>812</v>
      </c>
      <c r="I146" t="s">
        <v>813</v>
      </c>
      <c r="J146" t="s">
        <v>814</v>
      </c>
      <c r="K146" t="s">
        <v>815</v>
      </c>
      <c r="L146" t="s">
        <v>816</v>
      </c>
      <c r="M146" s="30">
        <v>41650</v>
      </c>
      <c r="N146">
        <v>11</v>
      </c>
      <c r="O146" t="s">
        <v>355</v>
      </c>
      <c r="P146">
        <v>2014</v>
      </c>
    </row>
    <row r="147" spans="1:16" hidden="1" x14ac:dyDescent="0.25">
      <c r="A147" t="s">
        <v>127</v>
      </c>
      <c r="B147" t="s">
        <v>120</v>
      </c>
      <c r="C147" t="s">
        <v>314</v>
      </c>
      <c r="D147" t="s">
        <v>2889</v>
      </c>
      <c r="E147">
        <v>21500</v>
      </c>
      <c r="F147" t="s">
        <v>315</v>
      </c>
      <c r="G147" t="s">
        <v>128</v>
      </c>
      <c r="H147" t="s">
        <v>817</v>
      </c>
      <c r="I147" t="s">
        <v>818</v>
      </c>
      <c r="J147" t="s">
        <v>819</v>
      </c>
      <c r="K147" t="s">
        <v>820</v>
      </c>
      <c r="L147" t="s">
        <v>821</v>
      </c>
      <c r="M147" s="30">
        <v>41650</v>
      </c>
      <c r="N147">
        <v>11</v>
      </c>
      <c r="O147" t="s">
        <v>355</v>
      </c>
      <c r="P147">
        <v>2014</v>
      </c>
    </row>
    <row r="148" spans="1:16" hidden="1" x14ac:dyDescent="0.25">
      <c r="A148" t="s">
        <v>90</v>
      </c>
      <c r="B148" t="s">
        <v>112</v>
      </c>
      <c r="C148" t="s">
        <v>327</v>
      </c>
      <c r="D148" t="s">
        <v>2889</v>
      </c>
      <c r="E148">
        <v>6230</v>
      </c>
      <c r="F148" t="s">
        <v>328</v>
      </c>
      <c r="G148" t="s">
        <v>93</v>
      </c>
      <c r="H148" t="s">
        <v>822</v>
      </c>
      <c r="I148" t="s">
        <v>823</v>
      </c>
      <c r="J148" t="s">
        <v>824</v>
      </c>
      <c r="K148" t="s">
        <v>825</v>
      </c>
      <c r="L148" t="s">
        <v>826</v>
      </c>
      <c r="M148" s="30">
        <v>41283</v>
      </c>
      <c r="N148">
        <v>9</v>
      </c>
      <c r="O148" t="s">
        <v>341</v>
      </c>
      <c r="P148">
        <v>2013</v>
      </c>
    </row>
    <row r="149" spans="1:16" hidden="1" x14ac:dyDescent="0.25">
      <c r="A149" t="s">
        <v>90</v>
      </c>
      <c r="B149" t="s">
        <v>112</v>
      </c>
      <c r="C149" t="s">
        <v>314</v>
      </c>
      <c r="D149" t="s">
        <v>2889</v>
      </c>
      <c r="E149">
        <v>7000</v>
      </c>
      <c r="F149" t="s">
        <v>315</v>
      </c>
      <c r="G149" t="s">
        <v>93</v>
      </c>
      <c r="H149" t="s">
        <v>827</v>
      </c>
      <c r="I149" t="s">
        <v>828</v>
      </c>
      <c r="J149" t="s">
        <v>184</v>
      </c>
      <c r="K149" t="s">
        <v>829</v>
      </c>
      <c r="L149" t="s">
        <v>830</v>
      </c>
      <c r="M149" s="30">
        <v>41650</v>
      </c>
      <c r="N149">
        <v>11</v>
      </c>
      <c r="O149" t="s">
        <v>355</v>
      </c>
      <c r="P149">
        <v>2014</v>
      </c>
    </row>
    <row r="150" spans="1:16" hidden="1" x14ac:dyDescent="0.25">
      <c r="A150" t="s">
        <v>127</v>
      </c>
      <c r="B150" t="s">
        <v>120</v>
      </c>
      <c r="C150" t="s">
        <v>99</v>
      </c>
      <c r="D150" t="s">
        <v>2889</v>
      </c>
      <c r="E150">
        <v>26050</v>
      </c>
      <c r="F150" t="s">
        <v>100</v>
      </c>
      <c r="G150" t="s">
        <v>128</v>
      </c>
      <c r="H150" t="s">
        <v>831</v>
      </c>
      <c r="I150" t="s">
        <v>832</v>
      </c>
      <c r="J150" t="s">
        <v>833</v>
      </c>
      <c r="K150" t="s">
        <v>834</v>
      </c>
      <c r="L150" t="s">
        <v>835</v>
      </c>
      <c r="M150" s="30">
        <v>41285</v>
      </c>
      <c r="N150">
        <v>11</v>
      </c>
      <c r="O150" t="s">
        <v>355</v>
      </c>
      <c r="P150">
        <v>2013</v>
      </c>
    </row>
    <row r="151" spans="1:16" x14ac:dyDescent="0.25">
      <c r="A151" t="s">
        <v>127</v>
      </c>
      <c r="B151" t="s">
        <v>98</v>
      </c>
      <c r="C151" t="s">
        <v>329</v>
      </c>
      <c r="D151" t="s">
        <v>2886</v>
      </c>
      <c r="E151">
        <v>6890</v>
      </c>
      <c r="F151" t="s">
        <v>330</v>
      </c>
      <c r="G151" t="s">
        <v>128</v>
      </c>
      <c r="H151" t="s">
        <v>836</v>
      </c>
      <c r="I151" t="s">
        <v>837</v>
      </c>
      <c r="J151" t="s">
        <v>838</v>
      </c>
      <c r="K151" t="s">
        <v>839</v>
      </c>
      <c r="L151" t="s">
        <v>840</v>
      </c>
      <c r="M151" s="30">
        <v>41645</v>
      </c>
      <c r="N151">
        <v>6</v>
      </c>
      <c r="O151" t="s">
        <v>134</v>
      </c>
      <c r="P151">
        <v>2014</v>
      </c>
    </row>
    <row r="152" spans="1:16" x14ac:dyDescent="0.25">
      <c r="A152" t="s">
        <v>127</v>
      </c>
      <c r="B152" t="s">
        <v>98</v>
      </c>
      <c r="C152" t="s">
        <v>314</v>
      </c>
      <c r="D152" t="s">
        <v>2886</v>
      </c>
      <c r="E152">
        <v>6890</v>
      </c>
      <c r="F152" t="s">
        <v>315</v>
      </c>
      <c r="G152" t="s">
        <v>128</v>
      </c>
      <c r="H152" t="s">
        <v>836</v>
      </c>
      <c r="I152" t="s">
        <v>837</v>
      </c>
      <c r="J152" t="s">
        <v>838</v>
      </c>
      <c r="K152" t="s">
        <v>839</v>
      </c>
      <c r="L152" t="s">
        <v>840</v>
      </c>
      <c r="M152" s="30">
        <v>41645</v>
      </c>
      <c r="N152">
        <v>6</v>
      </c>
      <c r="O152" t="s">
        <v>134</v>
      </c>
      <c r="P152">
        <v>2014</v>
      </c>
    </row>
    <row r="153" spans="1:16" hidden="1" x14ac:dyDescent="0.25">
      <c r="A153" t="s">
        <v>127</v>
      </c>
      <c r="B153" t="s">
        <v>95</v>
      </c>
      <c r="C153" t="s">
        <v>327</v>
      </c>
      <c r="D153" t="s">
        <v>2888</v>
      </c>
      <c r="E153">
        <v>9590</v>
      </c>
      <c r="F153" t="s">
        <v>328</v>
      </c>
      <c r="G153" t="s">
        <v>128</v>
      </c>
      <c r="H153" t="s">
        <v>841</v>
      </c>
      <c r="I153" t="s">
        <v>108</v>
      </c>
      <c r="J153" t="s">
        <v>842</v>
      </c>
      <c r="K153" t="s">
        <v>843</v>
      </c>
      <c r="L153" t="s">
        <v>844</v>
      </c>
      <c r="M153" s="30">
        <v>41641</v>
      </c>
      <c r="N153">
        <v>2</v>
      </c>
      <c r="O153" t="s">
        <v>326</v>
      </c>
      <c r="P153">
        <v>2014</v>
      </c>
    </row>
    <row r="154" spans="1:16" hidden="1" x14ac:dyDescent="0.25">
      <c r="A154" t="s">
        <v>805</v>
      </c>
      <c r="B154" t="s">
        <v>112</v>
      </c>
      <c r="C154" t="s">
        <v>321</v>
      </c>
      <c r="D154" t="s">
        <v>2889</v>
      </c>
      <c r="E154">
        <v>35205</v>
      </c>
      <c r="F154" t="s">
        <v>322</v>
      </c>
      <c r="G154" t="s">
        <v>806</v>
      </c>
      <c r="H154" t="s">
        <v>845</v>
      </c>
      <c r="I154" t="s">
        <v>846</v>
      </c>
      <c r="J154" t="s">
        <v>847</v>
      </c>
      <c r="K154" t="s">
        <v>848</v>
      </c>
      <c r="L154" t="s">
        <v>849</v>
      </c>
      <c r="M154" s="30">
        <v>41643</v>
      </c>
      <c r="N154">
        <v>4</v>
      </c>
      <c r="O154" t="s">
        <v>468</v>
      </c>
      <c r="P154">
        <v>2014</v>
      </c>
    </row>
    <row r="155" spans="1:16" x14ac:dyDescent="0.25">
      <c r="A155" t="s">
        <v>90</v>
      </c>
      <c r="B155" t="s">
        <v>91</v>
      </c>
      <c r="C155" t="s">
        <v>327</v>
      </c>
      <c r="D155" t="s">
        <v>2886</v>
      </c>
      <c r="E155">
        <v>3490</v>
      </c>
      <c r="F155" t="s">
        <v>328</v>
      </c>
      <c r="G155" t="s">
        <v>93</v>
      </c>
      <c r="H155" t="s">
        <v>850</v>
      </c>
      <c r="I155" t="s">
        <v>851</v>
      </c>
      <c r="J155" t="s">
        <v>852</v>
      </c>
      <c r="K155" t="s">
        <v>853</v>
      </c>
      <c r="L155" t="s">
        <v>854</v>
      </c>
      <c r="M155" s="30">
        <v>41283</v>
      </c>
      <c r="N155">
        <v>9</v>
      </c>
      <c r="O155" t="s">
        <v>341</v>
      </c>
      <c r="P155">
        <v>2013</v>
      </c>
    </row>
    <row r="156" spans="1:16" hidden="1" x14ac:dyDescent="0.25">
      <c r="A156" t="s">
        <v>805</v>
      </c>
      <c r="B156" t="s">
        <v>112</v>
      </c>
      <c r="C156" t="s">
        <v>327</v>
      </c>
      <c r="D156" t="s">
        <v>2888</v>
      </c>
      <c r="E156">
        <v>32445</v>
      </c>
      <c r="F156" t="s">
        <v>328</v>
      </c>
      <c r="G156" t="s">
        <v>806</v>
      </c>
      <c r="H156" t="s">
        <v>855</v>
      </c>
      <c r="I156" t="s">
        <v>856</v>
      </c>
      <c r="J156" t="s">
        <v>857</v>
      </c>
      <c r="K156" t="s">
        <v>858</v>
      </c>
      <c r="L156" t="s">
        <v>859</v>
      </c>
      <c r="M156" s="30">
        <v>41640</v>
      </c>
      <c r="N156">
        <v>1</v>
      </c>
      <c r="O156" t="s">
        <v>384</v>
      </c>
      <c r="P156">
        <v>2014</v>
      </c>
    </row>
    <row r="157" spans="1:16" hidden="1" x14ac:dyDescent="0.25">
      <c r="A157" t="s">
        <v>90</v>
      </c>
      <c r="B157" t="s">
        <v>98</v>
      </c>
      <c r="C157" t="s">
        <v>327</v>
      </c>
      <c r="D157" t="s">
        <v>2888</v>
      </c>
      <c r="E157">
        <v>4220</v>
      </c>
      <c r="F157" t="s">
        <v>328</v>
      </c>
      <c r="G157" t="s">
        <v>93</v>
      </c>
      <c r="H157" t="s">
        <v>860</v>
      </c>
      <c r="I157" t="s">
        <v>861</v>
      </c>
      <c r="J157" t="s">
        <v>862</v>
      </c>
      <c r="K157" t="s">
        <v>863</v>
      </c>
      <c r="L157" t="s">
        <v>864</v>
      </c>
      <c r="M157" s="30">
        <v>41647</v>
      </c>
      <c r="N157">
        <v>8</v>
      </c>
      <c r="O157" t="s">
        <v>361</v>
      </c>
      <c r="P157">
        <v>2014</v>
      </c>
    </row>
    <row r="158" spans="1:16" hidden="1" x14ac:dyDescent="0.25">
      <c r="A158" t="s">
        <v>805</v>
      </c>
      <c r="B158" t="s">
        <v>98</v>
      </c>
      <c r="C158" t="s">
        <v>327</v>
      </c>
      <c r="D158" t="s">
        <v>2887</v>
      </c>
      <c r="E158">
        <v>28380</v>
      </c>
      <c r="F158" t="s">
        <v>328</v>
      </c>
      <c r="G158" t="s">
        <v>806</v>
      </c>
      <c r="H158" t="s">
        <v>865</v>
      </c>
      <c r="I158" t="s">
        <v>97</v>
      </c>
      <c r="J158" t="s">
        <v>865</v>
      </c>
      <c r="K158" t="s">
        <v>866</v>
      </c>
      <c r="L158" t="s">
        <v>867</v>
      </c>
      <c r="M158" s="30">
        <v>41643</v>
      </c>
      <c r="N158">
        <v>4</v>
      </c>
      <c r="O158" t="s">
        <v>468</v>
      </c>
      <c r="P158">
        <v>2014</v>
      </c>
    </row>
    <row r="159" spans="1:16" hidden="1" x14ac:dyDescent="0.25">
      <c r="A159" t="s">
        <v>90</v>
      </c>
      <c r="B159" t="s">
        <v>91</v>
      </c>
      <c r="C159" t="s">
        <v>99</v>
      </c>
      <c r="D159" t="s">
        <v>2888</v>
      </c>
      <c r="E159">
        <v>28320</v>
      </c>
      <c r="F159" t="s">
        <v>100</v>
      </c>
      <c r="G159" t="s">
        <v>769</v>
      </c>
      <c r="H159" t="s">
        <v>868</v>
      </c>
      <c r="I159" t="s">
        <v>869</v>
      </c>
      <c r="J159" t="s">
        <v>870</v>
      </c>
      <c r="K159" t="s">
        <v>871</v>
      </c>
      <c r="L159" t="s">
        <v>872</v>
      </c>
      <c r="M159" s="30">
        <v>41647</v>
      </c>
      <c r="N159">
        <v>8</v>
      </c>
      <c r="O159" t="s">
        <v>361</v>
      </c>
      <c r="P159">
        <v>2014</v>
      </c>
    </row>
    <row r="160" spans="1:16" hidden="1" x14ac:dyDescent="0.25">
      <c r="A160" t="s">
        <v>127</v>
      </c>
      <c r="B160" t="s">
        <v>112</v>
      </c>
      <c r="C160" t="s">
        <v>329</v>
      </c>
      <c r="D160" t="s">
        <v>2888</v>
      </c>
      <c r="E160">
        <v>10940</v>
      </c>
      <c r="F160" t="s">
        <v>330</v>
      </c>
      <c r="G160" t="s">
        <v>128</v>
      </c>
      <c r="H160" t="s">
        <v>873</v>
      </c>
      <c r="I160" t="s">
        <v>874</v>
      </c>
      <c r="J160" t="s">
        <v>875</v>
      </c>
      <c r="K160" t="s">
        <v>876</v>
      </c>
      <c r="L160" t="s">
        <v>877</v>
      </c>
      <c r="M160" s="30">
        <v>41645</v>
      </c>
      <c r="N160">
        <v>6</v>
      </c>
      <c r="O160" t="s">
        <v>134</v>
      </c>
      <c r="P160">
        <v>2014</v>
      </c>
    </row>
    <row r="161" spans="1:16" hidden="1" x14ac:dyDescent="0.25">
      <c r="A161" t="s">
        <v>127</v>
      </c>
      <c r="B161" t="s">
        <v>112</v>
      </c>
      <c r="C161" t="s">
        <v>314</v>
      </c>
      <c r="D161" t="s">
        <v>2888</v>
      </c>
      <c r="E161">
        <v>10940</v>
      </c>
      <c r="F161" t="s">
        <v>315</v>
      </c>
      <c r="G161" t="s">
        <v>128</v>
      </c>
      <c r="H161" t="s">
        <v>873</v>
      </c>
      <c r="I161" t="s">
        <v>874</v>
      </c>
      <c r="J161" t="s">
        <v>875</v>
      </c>
      <c r="K161" t="s">
        <v>876</v>
      </c>
      <c r="L161" t="s">
        <v>877</v>
      </c>
      <c r="M161" s="30">
        <v>41645</v>
      </c>
      <c r="N161">
        <v>6</v>
      </c>
      <c r="O161" t="s">
        <v>134</v>
      </c>
      <c r="P161">
        <v>2014</v>
      </c>
    </row>
    <row r="162" spans="1:16" hidden="1" x14ac:dyDescent="0.25">
      <c r="A162" t="s">
        <v>90</v>
      </c>
      <c r="B162" t="s">
        <v>120</v>
      </c>
      <c r="C162" t="s">
        <v>314</v>
      </c>
      <c r="D162" t="s">
        <v>2888</v>
      </c>
      <c r="E162">
        <v>29930</v>
      </c>
      <c r="F162" t="s">
        <v>315</v>
      </c>
      <c r="G162" t="s">
        <v>769</v>
      </c>
      <c r="H162" t="s">
        <v>628</v>
      </c>
      <c r="I162" t="s">
        <v>878</v>
      </c>
      <c r="J162" t="s">
        <v>879</v>
      </c>
      <c r="K162" t="s">
        <v>880</v>
      </c>
      <c r="L162" t="s">
        <v>881</v>
      </c>
      <c r="M162" s="30">
        <v>41648</v>
      </c>
      <c r="N162">
        <v>9</v>
      </c>
      <c r="O162" t="s">
        <v>341</v>
      </c>
      <c r="P162">
        <v>2014</v>
      </c>
    </row>
    <row r="163" spans="1:16" hidden="1" x14ac:dyDescent="0.25">
      <c r="A163" t="s">
        <v>127</v>
      </c>
      <c r="B163" t="s">
        <v>95</v>
      </c>
      <c r="C163" t="s">
        <v>367</v>
      </c>
      <c r="D163" t="s">
        <v>2889</v>
      </c>
      <c r="E163">
        <v>17730</v>
      </c>
      <c r="F163" t="s">
        <v>368</v>
      </c>
      <c r="G163" t="s">
        <v>128</v>
      </c>
      <c r="H163" t="s">
        <v>882</v>
      </c>
      <c r="I163" t="s">
        <v>883</v>
      </c>
      <c r="J163" t="s">
        <v>884</v>
      </c>
      <c r="K163" t="s">
        <v>885</v>
      </c>
      <c r="L163" t="s">
        <v>886</v>
      </c>
      <c r="M163" s="30">
        <v>41643</v>
      </c>
      <c r="N163">
        <v>4</v>
      </c>
      <c r="O163" t="s">
        <v>468</v>
      </c>
      <c r="P163">
        <v>2014</v>
      </c>
    </row>
    <row r="164" spans="1:16" x14ac:dyDescent="0.25">
      <c r="A164" t="s">
        <v>90</v>
      </c>
      <c r="B164" t="s">
        <v>112</v>
      </c>
      <c r="C164" t="s">
        <v>99</v>
      </c>
      <c r="D164" t="s">
        <v>2886</v>
      </c>
      <c r="E164">
        <v>26460</v>
      </c>
      <c r="F164" t="s">
        <v>100</v>
      </c>
      <c r="G164" t="s">
        <v>769</v>
      </c>
      <c r="H164" t="s">
        <v>887</v>
      </c>
      <c r="I164" t="s">
        <v>888</v>
      </c>
      <c r="J164" t="s">
        <v>889</v>
      </c>
      <c r="K164" t="s">
        <v>890</v>
      </c>
      <c r="L164" t="s">
        <v>891</v>
      </c>
      <c r="M164" s="30">
        <v>41283</v>
      </c>
      <c r="N164">
        <v>9</v>
      </c>
      <c r="O164" t="s">
        <v>341</v>
      </c>
      <c r="P164">
        <v>2013</v>
      </c>
    </row>
    <row r="165" spans="1:16" x14ac:dyDescent="0.25">
      <c r="A165" t="s">
        <v>90</v>
      </c>
      <c r="B165" t="s">
        <v>98</v>
      </c>
      <c r="C165" t="s">
        <v>329</v>
      </c>
      <c r="D165" t="s">
        <v>2886</v>
      </c>
      <c r="E165">
        <v>25800</v>
      </c>
      <c r="F165" t="s">
        <v>330</v>
      </c>
      <c r="G165" t="s">
        <v>769</v>
      </c>
      <c r="H165" t="s">
        <v>892</v>
      </c>
      <c r="I165" t="s">
        <v>893</v>
      </c>
      <c r="J165" t="s">
        <v>894</v>
      </c>
      <c r="K165" t="s">
        <v>895</v>
      </c>
      <c r="L165" t="s">
        <v>581</v>
      </c>
      <c r="M165" s="30">
        <v>41643</v>
      </c>
      <c r="N165">
        <v>4</v>
      </c>
      <c r="O165" t="s">
        <v>468</v>
      </c>
      <c r="P165">
        <v>2014</v>
      </c>
    </row>
    <row r="166" spans="1:16" hidden="1" x14ac:dyDescent="0.25">
      <c r="A166" t="s">
        <v>90</v>
      </c>
      <c r="B166" t="s">
        <v>91</v>
      </c>
      <c r="C166" t="s">
        <v>314</v>
      </c>
      <c r="D166" t="s">
        <v>2888</v>
      </c>
      <c r="E166">
        <v>26630</v>
      </c>
      <c r="F166" t="s">
        <v>315</v>
      </c>
      <c r="G166" t="s">
        <v>769</v>
      </c>
      <c r="H166" t="s">
        <v>896</v>
      </c>
      <c r="I166" t="s">
        <v>897</v>
      </c>
      <c r="J166" t="s">
        <v>898</v>
      </c>
      <c r="K166" t="s">
        <v>899</v>
      </c>
      <c r="L166" t="s">
        <v>900</v>
      </c>
      <c r="M166" s="30">
        <v>41651</v>
      </c>
      <c r="N166">
        <v>12</v>
      </c>
      <c r="O166" t="s">
        <v>113</v>
      </c>
      <c r="P166">
        <v>2014</v>
      </c>
    </row>
    <row r="167" spans="1:16" hidden="1" x14ac:dyDescent="0.25">
      <c r="A167" t="s">
        <v>90</v>
      </c>
      <c r="B167" t="s">
        <v>91</v>
      </c>
      <c r="C167" t="s">
        <v>327</v>
      </c>
      <c r="D167" t="s">
        <v>2888</v>
      </c>
      <c r="E167">
        <v>26630</v>
      </c>
      <c r="F167" t="s">
        <v>328</v>
      </c>
      <c r="G167" t="s">
        <v>769</v>
      </c>
      <c r="H167" t="s">
        <v>896</v>
      </c>
      <c r="I167" t="s">
        <v>897</v>
      </c>
      <c r="J167" t="s">
        <v>898</v>
      </c>
      <c r="K167" t="s">
        <v>899</v>
      </c>
      <c r="L167" t="s">
        <v>900</v>
      </c>
      <c r="M167" s="30">
        <v>41651</v>
      </c>
      <c r="N167">
        <v>12</v>
      </c>
      <c r="O167" t="s">
        <v>113</v>
      </c>
      <c r="P167">
        <v>2014</v>
      </c>
    </row>
    <row r="168" spans="1:16" x14ac:dyDescent="0.25">
      <c r="A168" t="s">
        <v>805</v>
      </c>
      <c r="B168" t="s">
        <v>95</v>
      </c>
      <c r="C168" t="s">
        <v>329</v>
      </c>
      <c r="D168" t="s">
        <v>2886</v>
      </c>
      <c r="E168">
        <v>26710</v>
      </c>
      <c r="F168" t="s">
        <v>330</v>
      </c>
      <c r="G168" t="s">
        <v>806</v>
      </c>
      <c r="H168" t="s">
        <v>901</v>
      </c>
      <c r="I168" t="s">
        <v>902</v>
      </c>
      <c r="J168" t="s">
        <v>903</v>
      </c>
      <c r="K168" t="s">
        <v>904</v>
      </c>
      <c r="L168" t="s">
        <v>905</v>
      </c>
      <c r="M168" s="30">
        <v>41648</v>
      </c>
      <c r="N168">
        <v>9</v>
      </c>
      <c r="O168" t="s">
        <v>341</v>
      </c>
      <c r="P168">
        <v>2014</v>
      </c>
    </row>
    <row r="169" spans="1:16" hidden="1" x14ac:dyDescent="0.25">
      <c r="A169" t="s">
        <v>90</v>
      </c>
      <c r="B169" t="s">
        <v>95</v>
      </c>
      <c r="C169" t="s">
        <v>327</v>
      </c>
      <c r="D169" t="s">
        <v>2888</v>
      </c>
      <c r="E169">
        <v>3810</v>
      </c>
      <c r="F169" t="s">
        <v>328</v>
      </c>
      <c r="G169" t="s">
        <v>93</v>
      </c>
      <c r="H169" t="s">
        <v>906</v>
      </c>
      <c r="I169" t="s">
        <v>907</v>
      </c>
      <c r="J169" t="s">
        <v>908</v>
      </c>
      <c r="K169" t="s">
        <v>909</v>
      </c>
      <c r="L169" t="s">
        <v>910</v>
      </c>
      <c r="M169" s="30">
        <v>41647</v>
      </c>
      <c r="N169">
        <v>8</v>
      </c>
      <c r="O169" t="s">
        <v>361</v>
      </c>
      <c r="P169">
        <v>2014</v>
      </c>
    </row>
    <row r="170" spans="1:16" hidden="1" x14ac:dyDescent="0.25">
      <c r="A170" t="s">
        <v>90</v>
      </c>
      <c r="B170" t="s">
        <v>98</v>
      </c>
      <c r="C170" t="s">
        <v>367</v>
      </c>
      <c r="D170" t="s">
        <v>2889</v>
      </c>
      <c r="E170">
        <v>29920</v>
      </c>
      <c r="F170" t="s">
        <v>368</v>
      </c>
      <c r="G170" t="s">
        <v>769</v>
      </c>
      <c r="H170" t="s">
        <v>911</v>
      </c>
      <c r="I170" t="s">
        <v>912</v>
      </c>
      <c r="J170" t="s">
        <v>913</v>
      </c>
      <c r="K170" t="s">
        <v>914</v>
      </c>
      <c r="L170" t="s">
        <v>915</v>
      </c>
      <c r="M170" s="30">
        <v>41284</v>
      </c>
      <c r="N170">
        <v>10</v>
      </c>
      <c r="O170" t="s">
        <v>106</v>
      </c>
      <c r="P170">
        <v>2013</v>
      </c>
    </row>
    <row r="171" spans="1:16" hidden="1" x14ac:dyDescent="0.25">
      <c r="A171" t="s">
        <v>90</v>
      </c>
      <c r="B171" t="s">
        <v>98</v>
      </c>
      <c r="C171" t="s">
        <v>314</v>
      </c>
      <c r="D171" t="s">
        <v>2889</v>
      </c>
      <c r="E171">
        <v>29920</v>
      </c>
      <c r="F171" t="s">
        <v>315</v>
      </c>
      <c r="G171" t="s">
        <v>769</v>
      </c>
      <c r="H171" t="s">
        <v>911</v>
      </c>
      <c r="I171" t="s">
        <v>912</v>
      </c>
      <c r="J171" t="s">
        <v>913</v>
      </c>
      <c r="K171" t="s">
        <v>914</v>
      </c>
      <c r="L171" t="s">
        <v>915</v>
      </c>
      <c r="M171" s="30">
        <v>41284</v>
      </c>
      <c r="N171">
        <v>10</v>
      </c>
      <c r="O171" t="s">
        <v>106</v>
      </c>
      <c r="P171">
        <v>2013</v>
      </c>
    </row>
    <row r="172" spans="1:16" hidden="1" x14ac:dyDescent="0.25">
      <c r="A172" t="s">
        <v>127</v>
      </c>
      <c r="B172" t="s">
        <v>112</v>
      </c>
      <c r="C172" t="s">
        <v>314</v>
      </c>
      <c r="D172" t="s">
        <v>2889</v>
      </c>
      <c r="E172">
        <v>13660</v>
      </c>
      <c r="F172" t="s">
        <v>315</v>
      </c>
      <c r="G172" t="s">
        <v>128</v>
      </c>
      <c r="H172" t="s">
        <v>916</v>
      </c>
      <c r="I172" t="s">
        <v>917</v>
      </c>
      <c r="J172" t="s">
        <v>918</v>
      </c>
      <c r="K172" t="s">
        <v>919</v>
      </c>
      <c r="L172" t="s">
        <v>920</v>
      </c>
      <c r="M172" s="30">
        <v>41650</v>
      </c>
      <c r="N172">
        <v>11</v>
      </c>
      <c r="O172" t="s">
        <v>355</v>
      </c>
      <c r="P172">
        <v>2014</v>
      </c>
    </row>
    <row r="173" spans="1:16" x14ac:dyDescent="0.25">
      <c r="A173" t="s">
        <v>127</v>
      </c>
      <c r="B173" t="s">
        <v>120</v>
      </c>
      <c r="C173" t="s">
        <v>329</v>
      </c>
      <c r="D173" t="s">
        <v>2886</v>
      </c>
      <c r="E173">
        <v>4940</v>
      </c>
      <c r="F173" t="s">
        <v>330</v>
      </c>
      <c r="G173" t="s">
        <v>128</v>
      </c>
      <c r="H173" t="s">
        <v>921</v>
      </c>
      <c r="I173" t="s">
        <v>922</v>
      </c>
      <c r="J173" t="s">
        <v>923</v>
      </c>
      <c r="K173" t="s">
        <v>924</v>
      </c>
      <c r="L173" t="s">
        <v>925</v>
      </c>
      <c r="M173" s="30">
        <v>41284</v>
      </c>
      <c r="N173">
        <v>10</v>
      </c>
      <c r="O173" t="s">
        <v>106</v>
      </c>
      <c r="P173">
        <v>2013</v>
      </c>
    </row>
    <row r="174" spans="1:16" x14ac:dyDescent="0.25">
      <c r="A174" t="s">
        <v>127</v>
      </c>
      <c r="B174" t="s">
        <v>120</v>
      </c>
      <c r="C174" t="s">
        <v>327</v>
      </c>
      <c r="D174" t="s">
        <v>2886</v>
      </c>
      <c r="E174">
        <v>4940</v>
      </c>
      <c r="F174" t="s">
        <v>328</v>
      </c>
      <c r="G174" t="s">
        <v>128</v>
      </c>
      <c r="H174" t="s">
        <v>921</v>
      </c>
      <c r="I174" t="s">
        <v>922</v>
      </c>
      <c r="J174" t="s">
        <v>923</v>
      </c>
      <c r="K174" t="s">
        <v>924</v>
      </c>
      <c r="L174" t="s">
        <v>925</v>
      </c>
      <c r="M174" s="30">
        <v>41284</v>
      </c>
      <c r="N174">
        <v>10</v>
      </c>
      <c r="O174" t="s">
        <v>106</v>
      </c>
      <c r="P174">
        <v>2013</v>
      </c>
    </row>
    <row r="175" spans="1:16" hidden="1" x14ac:dyDescent="0.25">
      <c r="A175" t="s">
        <v>90</v>
      </c>
      <c r="B175" t="s">
        <v>112</v>
      </c>
      <c r="C175" t="s">
        <v>327</v>
      </c>
      <c r="D175" t="s">
        <v>2889</v>
      </c>
      <c r="E175">
        <v>29350</v>
      </c>
      <c r="F175" t="s">
        <v>328</v>
      </c>
      <c r="G175" t="s">
        <v>769</v>
      </c>
      <c r="H175" t="s">
        <v>926</v>
      </c>
      <c r="I175" t="s">
        <v>927</v>
      </c>
      <c r="J175" t="s">
        <v>928</v>
      </c>
      <c r="K175" t="s">
        <v>929</v>
      </c>
      <c r="L175" t="s">
        <v>930</v>
      </c>
      <c r="M175" s="30">
        <v>41285</v>
      </c>
      <c r="N175">
        <v>11</v>
      </c>
      <c r="O175" t="s">
        <v>355</v>
      </c>
      <c r="P175">
        <v>2013</v>
      </c>
    </row>
    <row r="176" spans="1:16" hidden="1" x14ac:dyDescent="0.25">
      <c r="A176" t="s">
        <v>805</v>
      </c>
      <c r="B176" t="s">
        <v>112</v>
      </c>
      <c r="C176" t="s">
        <v>367</v>
      </c>
      <c r="D176" t="s">
        <v>2887</v>
      </c>
      <c r="E176">
        <v>25180</v>
      </c>
      <c r="F176" t="s">
        <v>368</v>
      </c>
      <c r="G176" t="s">
        <v>806</v>
      </c>
      <c r="H176" t="s">
        <v>931</v>
      </c>
      <c r="I176" t="s">
        <v>97</v>
      </c>
      <c r="J176" t="s">
        <v>931</v>
      </c>
      <c r="K176" t="s">
        <v>932</v>
      </c>
      <c r="L176" t="s">
        <v>933</v>
      </c>
      <c r="M176" s="30">
        <v>41645</v>
      </c>
      <c r="N176">
        <v>6</v>
      </c>
      <c r="O176" t="s">
        <v>134</v>
      </c>
      <c r="P176">
        <v>2014</v>
      </c>
    </row>
    <row r="177" spans="1:16" hidden="1" x14ac:dyDescent="0.25">
      <c r="A177" t="s">
        <v>805</v>
      </c>
      <c r="B177" t="s">
        <v>112</v>
      </c>
      <c r="C177" t="s">
        <v>314</v>
      </c>
      <c r="D177" t="s">
        <v>2887</v>
      </c>
      <c r="E177">
        <v>25180</v>
      </c>
      <c r="F177" t="s">
        <v>315</v>
      </c>
      <c r="G177" t="s">
        <v>806</v>
      </c>
      <c r="H177" t="s">
        <v>931</v>
      </c>
      <c r="I177" t="s">
        <v>97</v>
      </c>
      <c r="J177" t="s">
        <v>931</v>
      </c>
      <c r="K177" t="s">
        <v>932</v>
      </c>
      <c r="L177" t="s">
        <v>933</v>
      </c>
      <c r="M177" s="30">
        <v>41645</v>
      </c>
      <c r="N177">
        <v>6</v>
      </c>
      <c r="O177" t="s">
        <v>134</v>
      </c>
      <c r="P177">
        <v>2014</v>
      </c>
    </row>
    <row r="178" spans="1:16" hidden="1" x14ac:dyDescent="0.25">
      <c r="A178" t="s">
        <v>805</v>
      </c>
      <c r="B178" t="s">
        <v>91</v>
      </c>
      <c r="C178" t="s">
        <v>367</v>
      </c>
      <c r="D178" t="s">
        <v>2888</v>
      </c>
      <c r="E178">
        <v>27230</v>
      </c>
      <c r="F178" t="s">
        <v>368</v>
      </c>
      <c r="G178" t="s">
        <v>806</v>
      </c>
      <c r="H178" t="s">
        <v>934</v>
      </c>
      <c r="I178" t="s">
        <v>935</v>
      </c>
      <c r="J178" t="s">
        <v>936</v>
      </c>
      <c r="K178" t="s">
        <v>937</v>
      </c>
      <c r="L178" t="s">
        <v>938</v>
      </c>
      <c r="M178" s="30">
        <v>41650</v>
      </c>
      <c r="N178">
        <v>11</v>
      </c>
      <c r="O178" t="s">
        <v>355</v>
      </c>
      <c r="P178">
        <v>2014</v>
      </c>
    </row>
    <row r="179" spans="1:16" hidden="1" x14ac:dyDescent="0.25">
      <c r="A179" t="s">
        <v>805</v>
      </c>
      <c r="B179" t="s">
        <v>120</v>
      </c>
      <c r="C179" t="s">
        <v>314</v>
      </c>
      <c r="D179" t="s">
        <v>2888</v>
      </c>
      <c r="E179">
        <v>27630</v>
      </c>
      <c r="F179" t="s">
        <v>315</v>
      </c>
      <c r="G179" t="s">
        <v>806</v>
      </c>
      <c r="H179" t="s">
        <v>939</v>
      </c>
      <c r="I179" t="s">
        <v>940</v>
      </c>
      <c r="J179" t="s">
        <v>941</v>
      </c>
      <c r="K179" t="s">
        <v>942</v>
      </c>
      <c r="L179" t="s">
        <v>943</v>
      </c>
      <c r="M179" s="30">
        <v>41285</v>
      </c>
      <c r="N179">
        <v>11</v>
      </c>
      <c r="O179" t="s">
        <v>355</v>
      </c>
      <c r="P179">
        <v>2013</v>
      </c>
    </row>
    <row r="180" spans="1:16" x14ac:dyDescent="0.25">
      <c r="A180" t="s">
        <v>90</v>
      </c>
      <c r="B180" t="s">
        <v>91</v>
      </c>
      <c r="C180" t="s">
        <v>327</v>
      </c>
      <c r="D180" t="s">
        <v>2886</v>
      </c>
      <c r="E180">
        <v>2660</v>
      </c>
      <c r="F180" t="s">
        <v>328</v>
      </c>
      <c r="G180" t="s">
        <v>93</v>
      </c>
      <c r="H180" t="s">
        <v>944</v>
      </c>
      <c r="I180" t="s">
        <v>945</v>
      </c>
      <c r="J180" t="s">
        <v>946</v>
      </c>
      <c r="K180" t="s">
        <v>947</v>
      </c>
      <c r="L180" t="s">
        <v>948</v>
      </c>
      <c r="M180" s="30">
        <v>41286</v>
      </c>
      <c r="N180">
        <v>12</v>
      </c>
      <c r="O180" t="s">
        <v>113</v>
      </c>
      <c r="P180">
        <v>2013</v>
      </c>
    </row>
    <row r="181" spans="1:16" hidden="1" x14ac:dyDescent="0.25">
      <c r="A181" t="s">
        <v>90</v>
      </c>
      <c r="B181" t="s">
        <v>95</v>
      </c>
      <c r="C181" t="s">
        <v>327</v>
      </c>
      <c r="D181" t="s">
        <v>2888</v>
      </c>
      <c r="E181">
        <v>26820</v>
      </c>
      <c r="F181" t="s">
        <v>328</v>
      </c>
      <c r="G181" t="s">
        <v>769</v>
      </c>
      <c r="H181" t="s">
        <v>949</v>
      </c>
      <c r="I181" t="s">
        <v>950</v>
      </c>
      <c r="J181" t="s">
        <v>951</v>
      </c>
      <c r="K181" t="s">
        <v>952</v>
      </c>
      <c r="L181" t="s">
        <v>953</v>
      </c>
      <c r="M181" s="30">
        <v>41285</v>
      </c>
      <c r="N181">
        <v>11</v>
      </c>
      <c r="O181" t="s">
        <v>355</v>
      </c>
      <c r="P181">
        <v>2013</v>
      </c>
    </row>
    <row r="182" spans="1:16" hidden="1" x14ac:dyDescent="0.25">
      <c r="A182" t="s">
        <v>90</v>
      </c>
      <c r="B182" t="s">
        <v>95</v>
      </c>
      <c r="C182" t="s">
        <v>99</v>
      </c>
      <c r="D182" t="s">
        <v>2889</v>
      </c>
      <c r="E182">
        <v>28050</v>
      </c>
      <c r="F182" t="s">
        <v>100</v>
      </c>
      <c r="G182" t="s">
        <v>769</v>
      </c>
      <c r="H182" t="s">
        <v>954</v>
      </c>
      <c r="I182" t="s">
        <v>955</v>
      </c>
      <c r="J182" t="s">
        <v>956</v>
      </c>
      <c r="K182" t="s">
        <v>957</v>
      </c>
      <c r="L182" t="s">
        <v>958</v>
      </c>
      <c r="M182" s="30">
        <v>41283</v>
      </c>
      <c r="N182">
        <v>9</v>
      </c>
      <c r="O182" t="s">
        <v>341</v>
      </c>
      <c r="P182">
        <v>2013</v>
      </c>
    </row>
    <row r="183" spans="1:16" x14ac:dyDescent="0.25">
      <c r="A183" t="s">
        <v>805</v>
      </c>
      <c r="B183" t="s">
        <v>98</v>
      </c>
      <c r="C183" t="s">
        <v>327</v>
      </c>
      <c r="D183" t="s">
        <v>2886</v>
      </c>
      <c r="E183">
        <v>24790</v>
      </c>
      <c r="F183" t="s">
        <v>328</v>
      </c>
      <c r="G183" t="s">
        <v>806</v>
      </c>
      <c r="H183" t="s">
        <v>959</v>
      </c>
      <c r="I183" t="s">
        <v>960</v>
      </c>
      <c r="J183" t="s">
        <v>961</v>
      </c>
      <c r="K183" t="s">
        <v>962</v>
      </c>
      <c r="L183" t="s">
        <v>963</v>
      </c>
      <c r="M183" s="30">
        <v>41640</v>
      </c>
      <c r="N183">
        <v>1</v>
      </c>
      <c r="O183" t="s">
        <v>384</v>
      </c>
      <c r="P183">
        <v>2014</v>
      </c>
    </row>
    <row r="184" spans="1:16" hidden="1" x14ac:dyDescent="0.25">
      <c r="A184" t="s">
        <v>805</v>
      </c>
      <c r="B184" t="s">
        <v>91</v>
      </c>
      <c r="C184" t="s">
        <v>314</v>
      </c>
      <c r="D184" t="s">
        <v>2889</v>
      </c>
      <c r="E184">
        <v>29140</v>
      </c>
      <c r="F184" t="s">
        <v>315</v>
      </c>
      <c r="G184" t="s">
        <v>806</v>
      </c>
      <c r="H184" t="s">
        <v>964</v>
      </c>
      <c r="I184" t="s">
        <v>965</v>
      </c>
      <c r="J184" t="s">
        <v>966</v>
      </c>
      <c r="K184" t="s">
        <v>967</v>
      </c>
      <c r="L184" t="s">
        <v>968</v>
      </c>
      <c r="M184" s="30">
        <v>41649</v>
      </c>
      <c r="N184">
        <v>10</v>
      </c>
      <c r="O184" t="s">
        <v>106</v>
      </c>
      <c r="P184">
        <v>2014</v>
      </c>
    </row>
    <row r="185" spans="1:16" hidden="1" x14ac:dyDescent="0.25">
      <c r="A185" t="s">
        <v>805</v>
      </c>
      <c r="B185" t="s">
        <v>91</v>
      </c>
      <c r="C185" t="s">
        <v>321</v>
      </c>
      <c r="D185" t="s">
        <v>2889</v>
      </c>
      <c r="E185">
        <v>29140</v>
      </c>
      <c r="F185" t="s">
        <v>322</v>
      </c>
      <c r="G185" t="s">
        <v>806</v>
      </c>
      <c r="H185" t="s">
        <v>964</v>
      </c>
      <c r="I185" t="s">
        <v>965</v>
      </c>
      <c r="J185" t="s">
        <v>966</v>
      </c>
      <c r="K185" t="s">
        <v>967</v>
      </c>
      <c r="L185" t="s">
        <v>968</v>
      </c>
      <c r="M185" s="30">
        <v>41649</v>
      </c>
      <c r="N185">
        <v>10</v>
      </c>
      <c r="O185" t="s">
        <v>106</v>
      </c>
      <c r="P185">
        <v>2014</v>
      </c>
    </row>
    <row r="186" spans="1:16" hidden="1" x14ac:dyDescent="0.25">
      <c r="A186" t="s">
        <v>969</v>
      </c>
      <c r="B186" t="s">
        <v>98</v>
      </c>
      <c r="C186" t="s">
        <v>321</v>
      </c>
      <c r="D186" t="s">
        <v>2887</v>
      </c>
      <c r="E186">
        <v>42195</v>
      </c>
      <c r="F186" t="s">
        <v>322</v>
      </c>
      <c r="G186" t="s">
        <v>970</v>
      </c>
      <c r="H186" t="s">
        <v>971</v>
      </c>
      <c r="I186" t="s">
        <v>97</v>
      </c>
      <c r="J186" t="s">
        <v>971</v>
      </c>
      <c r="K186" t="s">
        <v>972</v>
      </c>
      <c r="L186" t="s">
        <v>973</v>
      </c>
      <c r="M186" s="30">
        <v>41643</v>
      </c>
      <c r="N186">
        <v>4</v>
      </c>
      <c r="O186" t="s">
        <v>468</v>
      </c>
      <c r="P186">
        <v>2014</v>
      </c>
    </row>
    <row r="187" spans="1:16" hidden="1" x14ac:dyDescent="0.25">
      <c r="A187" t="s">
        <v>127</v>
      </c>
      <c r="B187" t="s">
        <v>91</v>
      </c>
      <c r="C187" t="s">
        <v>327</v>
      </c>
      <c r="D187" t="s">
        <v>2888</v>
      </c>
      <c r="E187">
        <v>8080</v>
      </c>
      <c r="F187" t="s">
        <v>328</v>
      </c>
      <c r="G187" t="s">
        <v>128</v>
      </c>
      <c r="H187" t="s">
        <v>974</v>
      </c>
      <c r="I187" t="s">
        <v>975</v>
      </c>
      <c r="J187" t="s">
        <v>976</v>
      </c>
      <c r="K187" t="s">
        <v>977</v>
      </c>
      <c r="L187" t="s">
        <v>978</v>
      </c>
      <c r="M187" s="30">
        <v>41286</v>
      </c>
      <c r="N187">
        <v>12</v>
      </c>
      <c r="O187" t="s">
        <v>113</v>
      </c>
      <c r="P187">
        <v>2013</v>
      </c>
    </row>
    <row r="188" spans="1:16" hidden="1" x14ac:dyDescent="0.25">
      <c r="A188" t="s">
        <v>805</v>
      </c>
      <c r="B188" t="s">
        <v>112</v>
      </c>
      <c r="C188" t="s">
        <v>321</v>
      </c>
      <c r="D188" t="s">
        <v>2889</v>
      </c>
      <c r="E188">
        <v>27610</v>
      </c>
      <c r="F188" t="s">
        <v>322</v>
      </c>
      <c r="G188" t="s">
        <v>806</v>
      </c>
      <c r="H188" t="s">
        <v>979</v>
      </c>
      <c r="I188" t="s">
        <v>980</v>
      </c>
      <c r="J188" t="s">
        <v>981</v>
      </c>
      <c r="K188" t="s">
        <v>982</v>
      </c>
      <c r="L188" t="s">
        <v>983</v>
      </c>
      <c r="M188" s="30">
        <v>41283</v>
      </c>
      <c r="N188">
        <v>9</v>
      </c>
      <c r="O188" t="s">
        <v>341</v>
      </c>
      <c r="P188">
        <v>2013</v>
      </c>
    </row>
    <row r="189" spans="1:16" x14ac:dyDescent="0.25">
      <c r="A189" t="s">
        <v>90</v>
      </c>
      <c r="B189" t="s">
        <v>91</v>
      </c>
      <c r="C189" t="s">
        <v>329</v>
      </c>
      <c r="D189" t="s">
        <v>2886</v>
      </c>
      <c r="E189">
        <v>2740</v>
      </c>
      <c r="F189" t="s">
        <v>330</v>
      </c>
      <c r="G189" t="s">
        <v>93</v>
      </c>
      <c r="H189" t="s">
        <v>984</v>
      </c>
      <c r="I189" t="s">
        <v>985</v>
      </c>
      <c r="J189" t="s">
        <v>986</v>
      </c>
      <c r="K189" t="s">
        <v>987</v>
      </c>
      <c r="L189" t="s">
        <v>988</v>
      </c>
      <c r="M189" s="30">
        <v>41651</v>
      </c>
      <c r="N189">
        <v>12</v>
      </c>
      <c r="O189" t="s">
        <v>113</v>
      </c>
      <c r="P189">
        <v>2014</v>
      </c>
    </row>
    <row r="190" spans="1:16" x14ac:dyDescent="0.25">
      <c r="A190" t="s">
        <v>90</v>
      </c>
      <c r="B190" t="s">
        <v>91</v>
      </c>
      <c r="C190" t="s">
        <v>314</v>
      </c>
      <c r="D190" t="s">
        <v>2886</v>
      </c>
      <c r="E190">
        <v>2740</v>
      </c>
      <c r="F190" t="s">
        <v>315</v>
      </c>
      <c r="G190" t="s">
        <v>93</v>
      </c>
      <c r="H190" t="s">
        <v>984</v>
      </c>
      <c r="I190" t="s">
        <v>985</v>
      </c>
      <c r="J190" t="s">
        <v>986</v>
      </c>
      <c r="K190" t="s">
        <v>987</v>
      </c>
      <c r="L190" t="s">
        <v>988</v>
      </c>
      <c r="M190" s="30">
        <v>41651</v>
      </c>
      <c r="N190">
        <v>12</v>
      </c>
      <c r="O190" t="s">
        <v>113</v>
      </c>
      <c r="P190">
        <v>2014</v>
      </c>
    </row>
    <row r="191" spans="1:16" hidden="1" x14ac:dyDescent="0.25">
      <c r="A191" t="s">
        <v>90</v>
      </c>
      <c r="B191" t="s">
        <v>98</v>
      </c>
      <c r="C191" t="s">
        <v>327</v>
      </c>
      <c r="D191" t="s">
        <v>2888</v>
      </c>
      <c r="E191">
        <v>22970</v>
      </c>
      <c r="F191" t="s">
        <v>328</v>
      </c>
      <c r="G191" t="s">
        <v>769</v>
      </c>
      <c r="H191" t="s">
        <v>989</v>
      </c>
      <c r="I191" t="s">
        <v>990</v>
      </c>
      <c r="J191" t="s">
        <v>991</v>
      </c>
      <c r="K191" t="s">
        <v>992</v>
      </c>
      <c r="L191" t="s">
        <v>993</v>
      </c>
      <c r="M191" s="30">
        <v>41285</v>
      </c>
      <c r="N191">
        <v>11</v>
      </c>
      <c r="O191" t="s">
        <v>355</v>
      </c>
      <c r="P191">
        <v>2013</v>
      </c>
    </row>
    <row r="192" spans="1:16" hidden="1" x14ac:dyDescent="0.25">
      <c r="A192" t="s">
        <v>90</v>
      </c>
      <c r="B192" t="s">
        <v>120</v>
      </c>
      <c r="C192" t="s">
        <v>321</v>
      </c>
      <c r="D192" t="s">
        <v>2889</v>
      </c>
      <c r="E192">
        <v>26290</v>
      </c>
      <c r="F192" t="s">
        <v>322</v>
      </c>
      <c r="G192" t="s">
        <v>769</v>
      </c>
      <c r="H192" t="s">
        <v>994</v>
      </c>
      <c r="I192" t="s">
        <v>995</v>
      </c>
      <c r="J192" t="s">
        <v>996</v>
      </c>
      <c r="K192" t="s">
        <v>997</v>
      </c>
      <c r="L192" t="s">
        <v>998</v>
      </c>
      <c r="M192" s="30">
        <v>41640</v>
      </c>
      <c r="N192">
        <v>1</v>
      </c>
      <c r="O192" t="s">
        <v>384</v>
      </c>
      <c r="P192">
        <v>2014</v>
      </c>
    </row>
    <row r="193" spans="1:16" hidden="1" x14ac:dyDescent="0.25">
      <c r="A193" t="s">
        <v>805</v>
      </c>
      <c r="B193" t="s">
        <v>112</v>
      </c>
      <c r="C193" t="s">
        <v>314</v>
      </c>
      <c r="D193" t="s">
        <v>2888</v>
      </c>
      <c r="E193">
        <v>24310</v>
      </c>
      <c r="F193" t="s">
        <v>315</v>
      </c>
      <c r="G193" t="s">
        <v>806</v>
      </c>
      <c r="H193" t="s">
        <v>999</v>
      </c>
      <c r="I193" t="s">
        <v>1000</v>
      </c>
      <c r="J193" t="s">
        <v>1001</v>
      </c>
      <c r="K193" t="s">
        <v>1002</v>
      </c>
      <c r="L193" t="s">
        <v>1003</v>
      </c>
      <c r="M193" s="30">
        <v>41651</v>
      </c>
      <c r="N193">
        <v>12</v>
      </c>
      <c r="O193" t="s">
        <v>113</v>
      </c>
      <c r="P193">
        <v>2014</v>
      </c>
    </row>
    <row r="194" spans="1:16" hidden="1" x14ac:dyDescent="0.25">
      <c r="A194" t="s">
        <v>805</v>
      </c>
      <c r="B194" t="s">
        <v>112</v>
      </c>
      <c r="C194" t="s">
        <v>99</v>
      </c>
      <c r="D194" t="s">
        <v>2888</v>
      </c>
      <c r="E194">
        <v>24310</v>
      </c>
      <c r="F194" t="s">
        <v>100</v>
      </c>
      <c r="G194" t="s">
        <v>806</v>
      </c>
      <c r="H194" t="s">
        <v>999</v>
      </c>
      <c r="I194" t="s">
        <v>1000</v>
      </c>
      <c r="J194" t="s">
        <v>1001</v>
      </c>
      <c r="K194" t="s">
        <v>1002</v>
      </c>
      <c r="L194" t="s">
        <v>1003</v>
      </c>
      <c r="M194" s="30">
        <v>41651</v>
      </c>
      <c r="N194">
        <v>12</v>
      </c>
      <c r="O194" t="s">
        <v>113</v>
      </c>
      <c r="P194">
        <v>2014</v>
      </c>
    </row>
    <row r="195" spans="1:16" hidden="1" x14ac:dyDescent="0.25">
      <c r="A195" t="s">
        <v>127</v>
      </c>
      <c r="B195" t="s">
        <v>91</v>
      </c>
      <c r="C195" t="s">
        <v>327</v>
      </c>
      <c r="D195" t="s">
        <v>2889</v>
      </c>
      <c r="E195">
        <v>25410</v>
      </c>
      <c r="F195" t="s">
        <v>328</v>
      </c>
      <c r="G195" t="s">
        <v>128</v>
      </c>
      <c r="H195" t="s">
        <v>1004</v>
      </c>
      <c r="I195" t="s">
        <v>1005</v>
      </c>
      <c r="J195" t="s">
        <v>1006</v>
      </c>
      <c r="K195" t="s">
        <v>1007</v>
      </c>
      <c r="L195" t="s">
        <v>1008</v>
      </c>
      <c r="M195" s="30">
        <v>41647</v>
      </c>
      <c r="N195">
        <v>8</v>
      </c>
      <c r="O195" t="s">
        <v>361</v>
      </c>
      <c r="P195">
        <v>2014</v>
      </c>
    </row>
    <row r="196" spans="1:16" hidden="1" x14ac:dyDescent="0.25">
      <c r="A196" t="s">
        <v>127</v>
      </c>
      <c r="B196" t="s">
        <v>98</v>
      </c>
      <c r="C196" t="s">
        <v>99</v>
      </c>
      <c r="D196" t="s">
        <v>2889</v>
      </c>
      <c r="E196">
        <v>25360</v>
      </c>
      <c r="F196" t="s">
        <v>100</v>
      </c>
      <c r="G196" t="s">
        <v>128</v>
      </c>
      <c r="H196" t="s">
        <v>1009</v>
      </c>
      <c r="I196" t="s">
        <v>1010</v>
      </c>
      <c r="J196" t="s">
        <v>1011</v>
      </c>
      <c r="K196" t="s">
        <v>1012</v>
      </c>
      <c r="L196" t="s">
        <v>1013</v>
      </c>
      <c r="M196" s="30">
        <v>41285</v>
      </c>
      <c r="N196">
        <v>11</v>
      </c>
      <c r="O196" t="s">
        <v>355</v>
      </c>
      <c r="P196">
        <v>2013</v>
      </c>
    </row>
    <row r="197" spans="1:16" hidden="1" x14ac:dyDescent="0.25">
      <c r="A197" t="s">
        <v>805</v>
      </c>
      <c r="B197" t="s">
        <v>120</v>
      </c>
      <c r="C197" t="s">
        <v>367</v>
      </c>
      <c r="D197" t="s">
        <v>2889</v>
      </c>
      <c r="E197">
        <v>26610</v>
      </c>
      <c r="F197" t="s">
        <v>368</v>
      </c>
      <c r="G197" t="s">
        <v>806</v>
      </c>
      <c r="H197" t="s">
        <v>1014</v>
      </c>
      <c r="I197" t="s">
        <v>1015</v>
      </c>
      <c r="J197" t="s">
        <v>1016</v>
      </c>
      <c r="K197" t="s">
        <v>1017</v>
      </c>
      <c r="L197" t="s">
        <v>1018</v>
      </c>
      <c r="M197" s="30">
        <v>41644</v>
      </c>
      <c r="N197">
        <v>5</v>
      </c>
      <c r="O197" t="s">
        <v>416</v>
      </c>
      <c r="P197">
        <v>2014</v>
      </c>
    </row>
    <row r="198" spans="1:16" hidden="1" x14ac:dyDescent="0.25">
      <c r="A198" t="s">
        <v>805</v>
      </c>
      <c r="B198" t="s">
        <v>98</v>
      </c>
      <c r="C198" t="s">
        <v>321</v>
      </c>
      <c r="D198" t="s">
        <v>2889</v>
      </c>
      <c r="E198">
        <v>25740</v>
      </c>
      <c r="F198" t="s">
        <v>322</v>
      </c>
      <c r="G198" t="s">
        <v>806</v>
      </c>
      <c r="H198" t="s">
        <v>1019</v>
      </c>
      <c r="I198" t="s">
        <v>1020</v>
      </c>
      <c r="J198" t="s">
        <v>1021</v>
      </c>
      <c r="K198" t="s">
        <v>1022</v>
      </c>
      <c r="L198" t="s">
        <v>1023</v>
      </c>
      <c r="M198" s="30">
        <v>41647</v>
      </c>
      <c r="N198">
        <v>8</v>
      </c>
      <c r="O198" t="s">
        <v>361</v>
      </c>
      <c r="P198">
        <v>2014</v>
      </c>
    </row>
    <row r="199" spans="1:16" hidden="1" x14ac:dyDescent="0.25">
      <c r="A199" t="s">
        <v>90</v>
      </c>
      <c r="B199" t="s">
        <v>98</v>
      </c>
      <c r="C199" t="s">
        <v>314</v>
      </c>
      <c r="D199" t="s">
        <v>2889</v>
      </c>
      <c r="E199">
        <v>27080</v>
      </c>
      <c r="F199" t="s">
        <v>315</v>
      </c>
      <c r="G199" t="s">
        <v>769</v>
      </c>
      <c r="H199" t="s">
        <v>1024</v>
      </c>
      <c r="I199" t="s">
        <v>1025</v>
      </c>
      <c r="J199" t="s">
        <v>1026</v>
      </c>
      <c r="K199" t="s">
        <v>1027</v>
      </c>
      <c r="L199" t="s">
        <v>1028</v>
      </c>
      <c r="M199" s="30">
        <v>41641</v>
      </c>
      <c r="N199">
        <v>2</v>
      </c>
      <c r="O199" t="s">
        <v>326</v>
      </c>
      <c r="P199">
        <v>2014</v>
      </c>
    </row>
    <row r="200" spans="1:16" hidden="1" x14ac:dyDescent="0.25">
      <c r="A200" t="s">
        <v>127</v>
      </c>
      <c r="B200" t="s">
        <v>91</v>
      </c>
      <c r="C200" t="s">
        <v>99</v>
      </c>
      <c r="D200" t="s">
        <v>2889</v>
      </c>
      <c r="E200">
        <v>24600</v>
      </c>
      <c r="F200" t="s">
        <v>100</v>
      </c>
      <c r="G200" t="s">
        <v>128</v>
      </c>
      <c r="H200" t="s">
        <v>609</v>
      </c>
      <c r="I200" t="s">
        <v>1029</v>
      </c>
      <c r="J200" t="s">
        <v>1030</v>
      </c>
      <c r="K200" t="s">
        <v>612</v>
      </c>
      <c r="L200" t="s">
        <v>1031</v>
      </c>
      <c r="M200" s="30">
        <v>41646</v>
      </c>
      <c r="N200">
        <v>7</v>
      </c>
      <c r="O200" t="s">
        <v>94</v>
      </c>
      <c r="P200">
        <v>2014</v>
      </c>
    </row>
    <row r="201" spans="1:16" hidden="1" x14ac:dyDescent="0.25">
      <c r="A201" t="s">
        <v>805</v>
      </c>
      <c r="B201" t="s">
        <v>98</v>
      </c>
      <c r="C201" t="s">
        <v>367</v>
      </c>
      <c r="D201" t="s">
        <v>2888</v>
      </c>
      <c r="E201">
        <v>23420</v>
      </c>
      <c r="F201" t="s">
        <v>368</v>
      </c>
      <c r="G201" t="s">
        <v>806</v>
      </c>
      <c r="H201" t="s">
        <v>1032</v>
      </c>
      <c r="I201" t="s">
        <v>1033</v>
      </c>
      <c r="J201" t="s">
        <v>1034</v>
      </c>
      <c r="K201" t="s">
        <v>1035</v>
      </c>
      <c r="L201" t="s">
        <v>1036</v>
      </c>
      <c r="M201" s="30">
        <v>41650</v>
      </c>
      <c r="N201">
        <v>11</v>
      </c>
      <c r="O201" t="s">
        <v>355</v>
      </c>
      <c r="P201">
        <v>2014</v>
      </c>
    </row>
    <row r="202" spans="1:16" hidden="1" x14ac:dyDescent="0.25">
      <c r="A202" t="s">
        <v>90</v>
      </c>
      <c r="B202" t="s">
        <v>91</v>
      </c>
      <c r="C202" t="s">
        <v>314</v>
      </c>
      <c r="D202" t="s">
        <v>2889</v>
      </c>
      <c r="E202">
        <v>26410</v>
      </c>
      <c r="F202" t="s">
        <v>315</v>
      </c>
      <c r="G202" t="s">
        <v>769</v>
      </c>
      <c r="H202" t="s">
        <v>1037</v>
      </c>
      <c r="I202" t="s">
        <v>1038</v>
      </c>
      <c r="J202" t="s">
        <v>1039</v>
      </c>
      <c r="K202" t="s">
        <v>1040</v>
      </c>
      <c r="L202" t="s">
        <v>1041</v>
      </c>
      <c r="M202" s="30">
        <v>41641</v>
      </c>
      <c r="N202">
        <v>2</v>
      </c>
      <c r="O202" t="s">
        <v>326</v>
      </c>
      <c r="P202">
        <v>2014</v>
      </c>
    </row>
    <row r="203" spans="1:16" hidden="1" x14ac:dyDescent="0.25">
      <c r="A203" t="s">
        <v>805</v>
      </c>
      <c r="B203" t="s">
        <v>98</v>
      </c>
      <c r="C203" t="s">
        <v>99</v>
      </c>
      <c r="D203" t="s">
        <v>2887</v>
      </c>
      <c r="E203">
        <v>21610</v>
      </c>
      <c r="F203" t="s">
        <v>100</v>
      </c>
      <c r="G203" t="s">
        <v>806</v>
      </c>
      <c r="H203" t="s">
        <v>1042</v>
      </c>
      <c r="I203" t="s">
        <v>97</v>
      </c>
      <c r="J203" t="s">
        <v>1042</v>
      </c>
      <c r="K203" t="s">
        <v>1043</v>
      </c>
      <c r="L203" t="s">
        <v>1044</v>
      </c>
      <c r="M203" s="30">
        <v>41642</v>
      </c>
      <c r="N203">
        <v>3</v>
      </c>
      <c r="O203" t="s">
        <v>452</v>
      </c>
      <c r="P203">
        <v>2014</v>
      </c>
    </row>
    <row r="204" spans="1:16" hidden="1" x14ac:dyDescent="0.25">
      <c r="A204" t="s">
        <v>805</v>
      </c>
      <c r="B204" t="s">
        <v>91</v>
      </c>
      <c r="C204" t="s">
        <v>321</v>
      </c>
      <c r="D204" t="s">
        <v>2887</v>
      </c>
      <c r="E204">
        <v>21410</v>
      </c>
      <c r="F204" t="s">
        <v>322</v>
      </c>
      <c r="G204" t="s">
        <v>806</v>
      </c>
      <c r="H204" t="s">
        <v>1045</v>
      </c>
      <c r="I204" t="s">
        <v>97</v>
      </c>
      <c r="J204" t="s">
        <v>1045</v>
      </c>
      <c r="K204" t="s">
        <v>1046</v>
      </c>
      <c r="L204" t="s">
        <v>1047</v>
      </c>
      <c r="M204" s="30">
        <v>41647</v>
      </c>
      <c r="N204">
        <v>8</v>
      </c>
      <c r="O204" t="s">
        <v>361</v>
      </c>
      <c r="P204">
        <v>2014</v>
      </c>
    </row>
    <row r="205" spans="1:16" hidden="1" x14ac:dyDescent="0.25">
      <c r="A205" t="s">
        <v>90</v>
      </c>
      <c r="B205" t="s">
        <v>95</v>
      </c>
      <c r="C205" t="s">
        <v>329</v>
      </c>
      <c r="D205" t="s">
        <v>2889</v>
      </c>
      <c r="E205">
        <v>25215</v>
      </c>
      <c r="F205" t="s">
        <v>330</v>
      </c>
      <c r="G205" t="s">
        <v>769</v>
      </c>
      <c r="H205" t="s">
        <v>1048</v>
      </c>
      <c r="I205" t="s">
        <v>1049</v>
      </c>
      <c r="J205" t="s">
        <v>1050</v>
      </c>
      <c r="K205" t="s">
        <v>1051</v>
      </c>
      <c r="L205" t="s">
        <v>1052</v>
      </c>
      <c r="M205" s="30">
        <v>41640</v>
      </c>
      <c r="N205">
        <v>1</v>
      </c>
      <c r="O205" t="s">
        <v>384</v>
      </c>
      <c r="P205">
        <v>2014</v>
      </c>
    </row>
    <row r="206" spans="1:16" hidden="1" x14ac:dyDescent="0.25">
      <c r="A206" t="s">
        <v>805</v>
      </c>
      <c r="B206" t="s">
        <v>95</v>
      </c>
      <c r="C206" t="s">
        <v>367</v>
      </c>
      <c r="D206" t="s">
        <v>2888</v>
      </c>
      <c r="E206">
        <v>23420</v>
      </c>
      <c r="F206" t="s">
        <v>368</v>
      </c>
      <c r="G206" t="s">
        <v>806</v>
      </c>
      <c r="H206" t="s">
        <v>1032</v>
      </c>
      <c r="I206" t="s">
        <v>1053</v>
      </c>
      <c r="J206" t="s">
        <v>1054</v>
      </c>
      <c r="K206" t="s">
        <v>1035</v>
      </c>
      <c r="L206" t="s">
        <v>1055</v>
      </c>
      <c r="M206" s="30">
        <v>41650</v>
      </c>
      <c r="N206">
        <v>11</v>
      </c>
      <c r="O206" t="s">
        <v>355</v>
      </c>
      <c r="P206">
        <v>2014</v>
      </c>
    </row>
    <row r="207" spans="1:16" hidden="1" x14ac:dyDescent="0.25">
      <c r="A207" t="s">
        <v>805</v>
      </c>
      <c r="B207" t="s">
        <v>120</v>
      </c>
      <c r="C207" t="s">
        <v>367</v>
      </c>
      <c r="D207" t="s">
        <v>2888</v>
      </c>
      <c r="E207">
        <v>23400</v>
      </c>
      <c r="F207" t="s">
        <v>368</v>
      </c>
      <c r="G207" t="s">
        <v>806</v>
      </c>
      <c r="H207" t="s">
        <v>1056</v>
      </c>
      <c r="I207" t="s">
        <v>1057</v>
      </c>
      <c r="J207" t="s">
        <v>1058</v>
      </c>
      <c r="K207" t="s">
        <v>1059</v>
      </c>
      <c r="L207" t="s">
        <v>1060</v>
      </c>
      <c r="M207" s="30">
        <v>41640</v>
      </c>
      <c r="N207">
        <v>1</v>
      </c>
      <c r="O207" t="s">
        <v>384</v>
      </c>
      <c r="P207">
        <v>2014</v>
      </c>
    </row>
    <row r="208" spans="1:16" x14ac:dyDescent="0.25">
      <c r="A208" t="s">
        <v>90</v>
      </c>
      <c r="B208" t="s">
        <v>112</v>
      </c>
      <c r="C208" t="s">
        <v>314</v>
      </c>
      <c r="D208" t="s">
        <v>2886</v>
      </c>
      <c r="E208">
        <v>20740</v>
      </c>
      <c r="F208" t="s">
        <v>315</v>
      </c>
      <c r="G208" t="s">
        <v>769</v>
      </c>
      <c r="H208" t="s">
        <v>1061</v>
      </c>
      <c r="I208" t="s">
        <v>1062</v>
      </c>
      <c r="J208" t="s">
        <v>1063</v>
      </c>
      <c r="K208" t="s">
        <v>1064</v>
      </c>
      <c r="L208" t="s">
        <v>1065</v>
      </c>
      <c r="M208" s="30">
        <v>41648</v>
      </c>
      <c r="N208">
        <v>9</v>
      </c>
      <c r="O208" t="s">
        <v>341</v>
      </c>
      <c r="P208">
        <v>2014</v>
      </c>
    </row>
    <row r="209" spans="1:16" hidden="1" x14ac:dyDescent="0.25">
      <c r="A209" t="s">
        <v>805</v>
      </c>
      <c r="B209" t="s">
        <v>112</v>
      </c>
      <c r="C209" t="s">
        <v>329</v>
      </c>
      <c r="D209" t="s">
        <v>2888</v>
      </c>
      <c r="E209">
        <v>22990</v>
      </c>
      <c r="F209" t="s">
        <v>330</v>
      </c>
      <c r="G209" t="s">
        <v>806</v>
      </c>
      <c r="H209" t="s">
        <v>1066</v>
      </c>
      <c r="I209" t="s">
        <v>1067</v>
      </c>
      <c r="J209" t="s">
        <v>1068</v>
      </c>
      <c r="K209" t="s">
        <v>1069</v>
      </c>
      <c r="L209" t="s">
        <v>1070</v>
      </c>
      <c r="M209" s="30">
        <v>41284</v>
      </c>
      <c r="N209">
        <v>10</v>
      </c>
      <c r="O209" t="s">
        <v>106</v>
      </c>
      <c r="P209">
        <v>2013</v>
      </c>
    </row>
    <row r="210" spans="1:16" hidden="1" x14ac:dyDescent="0.25">
      <c r="A210" t="s">
        <v>805</v>
      </c>
      <c r="B210" t="s">
        <v>112</v>
      </c>
      <c r="C210" t="s">
        <v>314</v>
      </c>
      <c r="D210" t="s">
        <v>2888</v>
      </c>
      <c r="E210">
        <v>22990</v>
      </c>
      <c r="F210" t="s">
        <v>315</v>
      </c>
      <c r="G210" t="s">
        <v>806</v>
      </c>
      <c r="H210" t="s">
        <v>1066</v>
      </c>
      <c r="I210" t="s">
        <v>1067</v>
      </c>
      <c r="J210" t="s">
        <v>1068</v>
      </c>
      <c r="K210" t="s">
        <v>1069</v>
      </c>
      <c r="L210" t="s">
        <v>1070</v>
      </c>
      <c r="M210" s="30">
        <v>41284</v>
      </c>
      <c r="N210">
        <v>10</v>
      </c>
      <c r="O210" t="s">
        <v>106</v>
      </c>
      <c r="P210">
        <v>2013</v>
      </c>
    </row>
    <row r="211" spans="1:16" hidden="1" x14ac:dyDescent="0.25">
      <c r="A211" t="s">
        <v>127</v>
      </c>
      <c r="B211" t="s">
        <v>98</v>
      </c>
      <c r="C211" t="s">
        <v>314</v>
      </c>
      <c r="D211" t="s">
        <v>2889</v>
      </c>
      <c r="E211">
        <v>13590</v>
      </c>
      <c r="F211" t="s">
        <v>315</v>
      </c>
      <c r="G211" t="s">
        <v>128</v>
      </c>
      <c r="H211" t="s">
        <v>1071</v>
      </c>
      <c r="I211" t="s">
        <v>1072</v>
      </c>
      <c r="J211" t="s">
        <v>1073</v>
      </c>
      <c r="K211" t="s">
        <v>1074</v>
      </c>
      <c r="L211" t="s">
        <v>1075</v>
      </c>
      <c r="M211" s="30">
        <v>41650</v>
      </c>
      <c r="N211">
        <v>11</v>
      </c>
      <c r="O211" t="s">
        <v>355</v>
      </c>
      <c r="P211">
        <v>2014</v>
      </c>
    </row>
    <row r="212" spans="1:16" hidden="1" x14ac:dyDescent="0.25">
      <c r="A212" t="s">
        <v>90</v>
      </c>
      <c r="B212" t="s">
        <v>95</v>
      </c>
      <c r="C212" t="s">
        <v>367</v>
      </c>
      <c r="D212" t="s">
        <v>2887</v>
      </c>
      <c r="E212">
        <v>18990</v>
      </c>
      <c r="F212" t="s">
        <v>368</v>
      </c>
      <c r="G212" t="s">
        <v>769</v>
      </c>
      <c r="H212" t="s">
        <v>1076</v>
      </c>
      <c r="I212" t="s">
        <v>97</v>
      </c>
      <c r="J212" t="s">
        <v>1076</v>
      </c>
      <c r="K212" t="s">
        <v>1077</v>
      </c>
      <c r="L212" t="s">
        <v>1077</v>
      </c>
      <c r="M212" s="30">
        <v>41645</v>
      </c>
      <c r="N212">
        <v>6</v>
      </c>
      <c r="O212" t="s">
        <v>134</v>
      </c>
      <c r="P212">
        <v>2014</v>
      </c>
    </row>
    <row r="213" spans="1:16" hidden="1" x14ac:dyDescent="0.25">
      <c r="A213" t="s">
        <v>90</v>
      </c>
      <c r="B213" t="s">
        <v>95</v>
      </c>
      <c r="C213" t="s">
        <v>321</v>
      </c>
      <c r="D213" t="s">
        <v>2887</v>
      </c>
      <c r="E213">
        <v>18990</v>
      </c>
      <c r="F213" t="s">
        <v>322</v>
      </c>
      <c r="G213" t="s">
        <v>769</v>
      </c>
      <c r="H213" t="s">
        <v>1076</v>
      </c>
      <c r="I213" t="s">
        <v>97</v>
      </c>
      <c r="J213" t="s">
        <v>1076</v>
      </c>
      <c r="K213" t="s">
        <v>1077</v>
      </c>
      <c r="L213" t="s">
        <v>1077</v>
      </c>
      <c r="M213" s="30">
        <v>41645</v>
      </c>
      <c r="N213">
        <v>6</v>
      </c>
      <c r="O213" t="s">
        <v>134</v>
      </c>
      <c r="P213">
        <v>2014</v>
      </c>
    </row>
    <row r="214" spans="1:16" hidden="1" x14ac:dyDescent="0.25">
      <c r="A214" t="s">
        <v>90</v>
      </c>
      <c r="B214" t="s">
        <v>112</v>
      </c>
      <c r="C214" t="s">
        <v>314</v>
      </c>
      <c r="D214" t="s">
        <v>2889</v>
      </c>
      <c r="E214">
        <v>23940</v>
      </c>
      <c r="F214" t="s">
        <v>315</v>
      </c>
      <c r="G214" t="s">
        <v>769</v>
      </c>
      <c r="H214" t="s">
        <v>1078</v>
      </c>
      <c r="I214" t="s">
        <v>1079</v>
      </c>
      <c r="J214" t="s">
        <v>1080</v>
      </c>
      <c r="K214" t="s">
        <v>1081</v>
      </c>
      <c r="L214" t="s">
        <v>1082</v>
      </c>
      <c r="M214" s="30">
        <v>41647</v>
      </c>
      <c r="N214">
        <v>8</v>
      </c>
      <c r="O214" t="s">
        <v>361</v>
      </c>
      <c r="P214">
        <v>2014</v>
      </c>
    </row>
    <row r="215" spans="1:16" hidden="1" x14ac:dyDescent="0.25">
      <c r="A215" t="s">
        <v>805</v>
      </c>
      <c r="B215" t="s">
        <v>95</v>
      </c>
      <c r="C215" t="s">
        <v>314</v>
      </c>
      <c r="D215" t="s">
        <v>2889</v>
      </c>
      <c r="E215">
        <v>24255</v>
      </c>
      <c r="F215" t="s">
        <v>315</v>
      </c>
      <c r="G215" t="s">
        <v>806</v>
      </c>
      <c r="H215" t="s">
        <v>1083</v>
      </c>
      <c r="I215" t="s">
        <v>1084</v>
      </c>
      <c r="J215" t="s">
        <v>1085</v>
      </c>
      <c r="K215" t="s">
        <v>1086</v>
      </c>
      <c r="L215" t="s">
        <v>1087</v>
      </c>
      <c r="M215" s="30">
        <v>41646</v>
      </c>
      <c r="N215">
        <v>7</v>
      </c>
      <c r="O215" t="s">
        <v>94</v>
      </c>
      <c r="P215">
        <v>2014</v>
      </c>
    </row>
    <row r="216" spans="1:16" hidden="1" x14ac:dyDescent="0.25">
      <c r="A216" t="s">
        <v>90</v>
      </c>
      <c r="B216" t="s">
        <v>120</v>
      </c>
      <c r="C216" t="s">
        <v>329</v>
      </c>
      <c r="D216" t="s">
        <v>2889</v>
      </c>
      <c r="E216">
        <v>25790</v>
      </c>
      <c r="F216" t="s">
        <v>330</v>
      </c>
      <c r="G216" t="s">
        <v>769</v>
      </c>
      <c r="H216" t="s">
        <v>1088</v>
      </c>
      <c r="I216" t="s">
        <v>1089</v>
      </c>
      <c r="J216" t="s">
        <v>1090</v>
      </c>
      <c r="K216" t="s">
        <v>1091</v>
      </c>
      <c r="L216" t="s">
        <v>1092</v>
      </c>
      <c r="M216" s="30">
        <v>41643</v>
      </c>
      <c r="N216">
        <v>4</v>
      </c>
      <c r="O216" t="s">
        <v>468</v>
      </c>
      <c r="P216">
        <v>2014</v>
      </c>
    </row>
    <row r="217" spans="1:16" hidden="1" x14ac:dyDescent="0.25">
      <c r="A217" t="s">
        <v>805</v>
      </c>
      <c r="B217" t="s">
        <v>112</v>
      </c>
      <c r="C217" t="s">
        <v>367</v>
      </c>
      <c r="D217" t="s">
        <v>2888</v>
      </c>
      <c r="E217">
        <v>23210</v>
      </c>
      <c r="F217" t="s">
        <v>368</v>
      </c>
      <c r="G217" t="s">
        <v>806</v>
      </c>
      <c r="H217" t="s">
        <v>1093</v>
      </c>
      <c r="I217" t="s">
        <v>1094</v>
      </c>
      <c r="J217" t="s">
        <v>1095</v>
      </c>
      <c r="K217" t="s">
        <v>1096</v>
      </c>
      <c r="L217" t="s">
        <v>1097</v>
      </c>
      <c r="M217" s="30">
        <v>41650</v>
      </c>
      <c r="N217">
        <v>11</v>
      </c>
      <c r="O217" t="s">
        <v>355</v>
      </c>
      <c r="P217">
        <v>2014</v>
      </c>
    </row>
    <row r="218" spans="1:16" hidden="1" x14ac:dyDescent="0.25">
      <c r="A218" t="s">
        <v>90</v>
      </c>
      <c r="B218" t="s">
        <v>112</v>
      </c>
      <c r="C218" t="s">
        <v>314</v>
      </c>
      <c r="D218" t="s">
        <v>2887</v>
      </c>
      <c r="E218">
        <v>18170</v>
      </c>
      <c r="F218" t="s">
        <v>315</v>
      </c>
      <c r="G218" t="s">
        <v>769</v>
      </c>
      <c r="H218" t="s">
        <v>1098</v>
      </c>
      <c r="I218" t="s">
        <v>97</v>
      </c>
      <c r="J218" t="s">
        <v>1098</v>
      </c>
      <c r="K218" t="s">
        <v>1099</v>
      </c>
      <c r="L218" t="s">
        <v>1099</v>
      </c>
      <c r="M218" s="30">
        <v>41651</v>
      </c>
      <c r="N218">
        <v>12</v>
      </c>
      <c r="O218" t="s">
        <v>113</v>
      </c>
      <c r="P218">
        <v>2014</v>
      </c>
    </row>
    <row r="219" spans="1:16" hidden="1" x14ac:dyDescent="0.25">
      <c r="A219" t="s">
        <v>90</v>
      </c>
      <c r="B219" t="s">
        <v>112</v>
      </c>
      <c r="C219" t="s">
        <v>327</v>
      </c>
      <c r="D219" t="s">
        <v>2887</v>
      </c>
      <c r="E219">
        <v>18170</v>
      </c>
      <c r="F219" t="s">
        <v>328</v>
      </c>
      <c r="G219" t="s">
        <v>769</v>
      </c>
      <c r="H219" t="s">
        <v>1098</v>
      </c>
      <c r="I219" t="s">
        <v>97</v>
      </c>
      <c r="J219" t="s">
        <v>1098</v>
      </c>
      <c r="K219" t="s">
        <v>1099</v>
      </c>
      <c r="L219" t="s">
        <v>1099</v>
      </c>
      <c r="M219" s="30">
        <v>41651</v>
      </c>
      <c r="N219">
        <v>12</v>
      </c>
      <c r="O219" t="s">
        <v>113</v>
      </c>
      <c r="P219">
        <v>2014</v>
      </c>
    </row>
    <row r="220" spans="1:16" hidden="1" x14ac:dyDescent="0.25">
      <c r="A220" t="s">
        <v>805</v>
      </c>
      <c r="B220" t="s">
        <v>95</v>
      </c>
      <c r="C220" t="s">
        <v>321</v>
      </c>
      <c r="D220" t="s">
        <v>2889</v>
      </c>
      <c r="E220">
        <v>24750</v>
      </c>
      <c r="F220" t="s">
        <v>322</v>
      </c>
      <c r="G220" t="s">
        <v>806</v>
      </c>
      <c r="H220" t="s">
        <v>1100</v>
      </c>
      <c r="I220" t="s">
        <v>1101</v>
      </c>
      <c r="J220" t="s">
        <v>867</v>
      </c>
      <c r="K220" t="s">
        <v>1102</v>
      </c>
      <c r="L220" t="s">
        <v>1103</v>
      </c>
      <c r="M220" s="30">
        <v>41647</v>
      </c>
      <c r="N220">
        <v>8</v>
      </c>
      <c r="O220" t="s">
        <v>361</v>
      </c>
      <c r="P220">
        <v>2014</v>
      </c>
    </row>
    <row r="221" spans="1:16" hidden="1" x14ac:dyDescent="0.25">
      <c r="A221" t="s">
        <v>805</v>
      </c>
      <c r="B221" t="s">
        <v>98</v>
      </c>
      <c r="C221" t="s">
        <v>327</v>
      </c>
      <c r="D221" t="s">
        <v>2888</v>
      </c>
      <c r="E221">
        <v>22150</v>
      </c>
      <c r="F221" t="s">
        <v>328</v>
      </c>
      <c r="G221" t="s">
        <v>806</v>
      </c>
      <c r="H221" t="s">
        <v>1104</v>
      </c>
      <c r="I221" t="s">
        <v>1105</v>
      </c>
      <c r="J221" t="s">
        <v>1106</v>
      </c>
      <c r="K221" t="s">
        <v>1107</v>
      </c>
      <c r="L221" t="s">
        <v>1108</v>
      </c>
      <c r="M221" s="30">
        <v>41283</v>
      </c>
      <c r="N221">
        <v>9</v>
      </c>
      <c r="O221" t="s">
        <v>341</v>
      </c>
      <c r="P221">
        <v>2013</v>
      </c>
    </row>
    <row r="222" spans="1:16" hidden="1" x14ac:dyDescent="0.25">
      <c r="A222" t="s">
        <v>90</v>
      </c>
      <c r="B222" t="s">
        <v>120</v>
      </c>
      <c r="C222" t="s">
        <v>99</v>
      </c>
      <c r="D222" t="s">
        <v>2889</v>
      </c>
      <c r="E222">
        <v>3440</v>
      </c>
      <c r="F222" t="s">
        <v>100</v>
      </c>
      <c r="G222" t="s">
        <v>93</v>
      </c>
      <c r="H222" t="s">
        <v>1109</v>
      </c>
      <c r="I222" t="s">
        <v>1110</v>
      </c>
      <c r="J222" t="s">
        <v>1111</v>
      </c>
      <c r="K222" t="s">
        <v>1112</v>
      </c>
      <c r="L222" t="s">
        <v>1113</v>
      </c>
      <c r="M222" s="30">
        <v>41284</v>
      </c>
      <c r="N222">
        <v>10</v>
      </c>
      <c r="O222" t="s">
        <v>106</v>
      </c>
      <c r="P222">
        <v>2013</v>
      </c>
    </row>
    <row r="223" spans="1:16" hidden="1" x14ac:dyDescent="0.25">
      <c r="A223" t="s">
        <v>90</v>
      </c>
      <c r="B223" t="s">
        <v>120</v>
      </c>
      <c r="C223" t="s">
        <v>321</v>
      </c>
      <c r="D223" t="s">
        <v>2889</v>
      </c>
      <c r="E223">
        <v>3440</v>
      </c>
      <c r="F223" t="s">
        <v>322</v>
      </c>
      <c r="G223" t="s">
        <v>93</v>
      </c>
      <c r="H223" t="s">
        <v>1109</v>
      </c>
      <c r="I223" t="s">
        <v>1110</v>
      </c>
      <c r="J223" t="s">
        <v>1111</v>
      </c>
      <c r="K223" t="s">
        <v>1112</v>
      </c>
      <c r="L223" t="s">
        <v>1113</v>
      </c>
      <c r="M223" s="30">
        <v>41284</v>
      </c>
      <c r="N223">
        <v>10</v>
      </c>
      <c r="O223" t="s">
        <v>106</v>
      </c>
      <c r="P223">
        <v>2013</v>
      </c>
    </row>
    <row r="224" spans="1:16" hidden="1" x14ac:dyDescent="0.25">
      <c r="A224" t="s">
        <v>805</v>
      </c>
      <c r="B224" t="s">
        <v>95</v>
      </c>
      <c r="C224" t="s">
        <v>327</v>
      </c>
      <c r="D224" t="s">
        <v>2888</v>
      </c>
      <c r="E224">
        <v>22340</v>
      </c>
      <c r="F224" t="s">
        <v>328</v>
      </c>
      <c r="G224" t="s">
        <v>806</v>
      </c>
      <c r="H224" t="s">
        <v>1114</v>
      </c>
      <c r="I224" t="s">
        <v>1115</v>
      </c>
      <c r="J224" t="s">
        <v>1116</v>
      </c>
      <c r="K224" t="s">
        <v>1117</v>
      </c>
      <c r="L224" t="s">
        <v>1118</v>
      </c>
      <c r="M224" s="30">
        <v>41283</v>
      </c>
      <c r="N224">
        <v>9</v>
      </c>
      <c r="O224" t="s">
        <v>341</v>
      </c>
      <c r="P224">
        <v>2013</v>
      </c>
    </row>
    <row r="225" spans="1:16" x14ac:dyDescent="0.25">
      <c r="A225" t="s">
        <v>805</v>
      </c>
      <c r="B225" t="s">
        <v>91</v>
      </c>
      <c r="C225" t="s">
        <v>321</v>
      </c>
      <c r="D225" t="s">
        <v>2886</v>
      </c>
      <c r="E225">
        <v>19890</v>
      </c>
      <c r="F225" t="s">
        <v>322</v>
      </c>
      <c r="G225" t="s">
        <v>806</v>
      </c>
      <c r="H225" t="s">
        <v>1119</v>
      </c>
      <c r="I225" t="s">
        <v>1120</v>
      </c>
      <c r="J225" t="s">
        <v>1121</v>
      </c>
      <c r="K225" t="s">
        <v>1122</v>
      </c>
      <c r="L225" t="s">
        <v>1123</v>
      </c>
      <c r="M225" s="30">
        <v>41283</v>
      </c>
      <c r="N225">
        <v>9</v>
      </c>
      <c r="O225" t="s">
        <v>341</v>
      </c>
      <c r="P225">
        <v>2013</v>
      </c>
    </row>
    <row r="226" spans="1:16" hidden="1" x14ac:dyDescent="0.25">
      <c r="A226" t="s">
        <v>805</v>
      </c>
      <c r="B226" t="s">
        <v>91</v>
      </c>
      <c r="C226" t="s">
        <v>321</v>
      </c>
      <c r="D226" t="s">
        <v>2887</v>
      </c>
      <c r="E226">
        <v>19530</v>
      </c>
      <c r="F226" t="s">
        <v>322</v>
      </c>
      <c r="G226" t="s">
        <v>806</v>
      </c>
      <c r="H226" t="s">
        <v>1124</v>
      </c>
      <c r="I226" t="s">
        <v>97</v>
      </c>
      <c r="J226" t="s">
        <v>1124</v>
      </c>
      <c r="K226" t="s">
        <v>1125</v>
      </c>
      <c r="L226" t="s">
        <v>1126</v>
      </c>
      <c r="M226" s="30">
        <v>41643</v>
      </c>
      <c r="N226">
        <v>4</v>
      </c>
      <c r="O226" t="s">
        <v>468</v>
      </c>
      <c r="P226">
        <v>2014</v>
      </c>
    </row>
    <row r="227" spans="1:16" hidden="1" x14ac:dyDescent="0.25">
      <c r="A227" t="s">
        <v>90</v>
      </c>
      <c r="B227" t="s">
        <v>112</v>
      </c>
      <c r="C227" t="s">
        <v>314</v>
      </c>
      <c r="D227" t="s">
        <v>2889</v>
      </c>
      <c r="E227">
        <v>24280</v>
      </c>
      <c r="F227" t="s">
        <v>315</v>
      </c>
      <c r="G227" t="s">
        <v>769</v>
      </c>
      <c r="H227" t="s">
        <v>1127</v>
      </c>
      <c r="I227" t="s">
        <v>1128</v>
      </c>
      <c r="J227" t="s">
        <v>1129</v>
      </c>
      <c r="K227" t="s">
        <v>1130</v>
      </c>
      <c r="L227" t="s">
        <v>1131</v>
      </c>
      <c r="M227" s="30">
        <v>41642</v>
      </c>
      <c r="N227">
        <v>3</v>
      </c>
      <c r="O227" t="s">
        <v>452</v>
      </c>
      <c r="P227">
        <v>2014</v>
      </c>
    </row>
    <row r="228" spans="1:16" hidden="1" x14ac:dyDescent="0.25">
      <c r="A228" t="s">
        <v>127</v>
      </c>
      <c r="B228" t="s">
        <v>95</v>
      </c>
      <c r="C228" t="s">
        <v>99</v>
      </c>
      <c r="D228" t="s">
        <v>2889</v>
      </c>
      <c r="E228">
        <v>8530</v>
      </c>
      <c r="F228" t="s">
        <v>100</v>
      </c>
      <c r="G228" t="s">
        <v>128</v>
      </c>
      <c r="H228" t="s">
        <v>1132</v>
      </c>
      <c r="I228" t="s">
        <v>1133</v>
      </c>
      <c r="J228" t="s">
        <v>1134</v>
      </c>
      <c r="K228" t="s">
        <v>1135</v>
      </c>
      <c r="L228" t="s">
        <v>1136</v>
      </c>
      <c r="M228" s="30">
        <v>41651</v>
      </c>
      <c r="N228">
        <v>12</v>
      </c>
      <c r="O228" t="s">
        <v>113</v>
      </c>
      <c r="P228">
        <v>2014</v>
      </c>
    </row>
    <row r="229" spans="1:16" hidden="1" x14ac:dyDescent="0.25">
      <c r="A229" t="s">
        <v>127</v>
      </c>
      <c r="B229" t="s">
        <v>95</v>
      </c>
      <c r="C229" t="s">
        <v>321</v>
      </c>
      <c r="D229" t="s">
        <v>2889</v>
      </c>
      <c r="E229">
        <v>8530</v>
      </c>
      <c r="F229" t="s">
        <v>322</v>
      </c>
      <c r="G229" t="s">
        <v>128</v>
      </c>
      <c r="H229" t="s">
        <v>1132</v>
      </c>
      <c r="I229" t="s">
        <v>1133</v>
      </c>
      <c r="J229" t="s">
        <v>1134</v>
      </c>
      <c r="K229" t="s">
        <v>1135</v>
      </c>
      <c r="L229" t="s">
        <v>1136</v>
      </c>
      <c r="M229" s="30">
        <v>41651</v>
      </c>
      <c r="N229">
        <v>12</v>
      </c>
      <c r="O229" t="s">
        <v>113</v>
      </c>
      <c r="P229">
        <v>2014</v>
      </c>
    </row>
    <row r="230" spans="1:16" hidden="1" x14ac:dyDescent="0.25">
      <c r="A230" t="s">
        <v>90</v>
      </c>
      <c r="B230" t="s">
        <v>95</v>
      </c>
      <c r="C230" t="s">
        <v>367</v>
      </c>
      <c r="D230" t="s">
        <v>2888</v>
      </c>
      <c r="E230">
        <v>19760</v>
      </c>
      <c r="F230" t="s">
        <v>368</v>
      </c>
      <c r="G230" t="s">
        <v>769</v>
      </c>
      <c r="H230" t="s">
        <v>1137</v>
      </c>
      <c r="I230" t="s">
        <v>1138</v>
      </c>
      <c r="J230" t="s">
        <v>1139</v>
      </c>
      <c r="K230" t="s">
        <v>1140</v>
      </c>
      <c r="L230" t="s">
        <v>1141</v>
      </c>
      <c r="M230" s="30">
        <v>41649</v>
      </c>
      <c r="N230">
        <v>10</v>
      </c>
      <c r="O230" t="s">
        <v>106</v>
      </c>
      <c r="P230">
        <v>2014</v>
      </c>
    </row>
    <row r="231" spans="1:16" hidden="1" x14ac:dyDescent="0.25">
      <c r="A231" t="s">
        <v>90</v>
      </c>
      <c r="B231" t="s">
        <v>95</v>
      </c>
      <c r="C231" t="s">
        <v>99</v>
      </c>
      <c r="D231" t="s">
        <v>2888</v>
      </c>
      <c r="E231">
        <v>19760</v>
      </c>
      <c r="F231" t="s">
        <v>100</v>
      </c>
      <c r="G231" t="s">
        <v>769</v>
      </c>
      <c r="H231" t="s">
        <v>1137</v>
      </c>
      <c r="I231" t="s">
        <v>1138</v>
      </c>
      <c r="J231" t="s">
        <v>1139</v>
      </c>
      <c r="K231" t="s">
        <v>1140</v>
      </c>
      <c r="L231" t="s">
        <v>1141</v>
      </c>
      <c r="M231" s="30">
        <v>41649</v>
      </c>
      <c r="N231">
        <v>10</v>
      </c>
      <c r="O231" t="s">
        <v>106</v>
      </c>
      <c r="P231">
        <v>2014</v>
      </c>
    </row>
    <row r="232" spans="1:16" x14ac:dyDescent="0.25">
      <c r="A232" t="s">
        <v>805</v>
      </c>
      <c r="B232" t="s">
        <v>91</v>
      </c>
      <c r="C232" t="s">
        <v>329</v>
      </c>
      <c r="D232" t="s">
        <v>2886</v>
      </c>
      <c r="E232">
        <v>19470</v>
      </c>
      <c r="F232" t="s">
        <v>330</v>
      </c>
      <c r="G232" t="s">
        <v>806</v>
      </c>
      <c r="H232" t="s">
        <v>1142</v>
      </c>
      <c r="I232" t="s">
        <v>1143</v>
      </c>
      <c r="J232" t="s">
        <v>1144</v>
      </c>
      <c r="K232" t="s">
        <v>1145</v>
      </c>
      <c r="L232" t="s">
        <v>1146</v>
      </c>
      <c r="M232" s="30">
        <v>41648</v>
      </c>
      <c r="N232">
        <v>9</v>
      </c>
      <c r="O232" t="s">
        <v>341</v>
      </c>
      <c r="P232">
        <v>2014</v>
      </c>
    </row>
    <row r="233" spans="1:16" hidden="1" x14ac:dyDescent="0.25">
      <c r="A233" t="s">
        <v>90</v>
      </c>
      <c r="B233" t="s">
        <v>120</v>
      </c>
      <c r="C233" t="s">
        <v>367</v>
      </c>
      <c r="D233" t="s">
        <v>2889</v>
      </c>
      <c r="E233">
        <v>22550</v>
      </c>
      <c r="F233" t="s">
        <v>368</v>
      </c>
      <c r="G233" t="s">
        <v>769</v>
      </c>
      <c r="H233" t="s">
        <v>1147</v>
      </c>
      <c r="I233" t="s">
        <v>1148</v>
      </c>
      <c r="J233" t="s">
        <v>1149</v>
      </c>
      <c r="K233" t="s">
        <v>1150</v>
      </c>
      <c r="L233" t="s">
        <v>1151</v>
      </c>
      <c r="M233" s="30">
        <v>41646</v>
      </c>
      <c r="N233">
        <v>7</v>
      </c>
      <c r="O233" t="s">
        <v>94</v>
      </c>
      <c r="P233">
        <v>2014</v>
      </c>
    </row>
    <row r="234" spans="1:16" hidden="1" x14ac:dyDescent="0.25">
      <c r="A234" t="s">
        <v>127</v>
      </c>
      <c r="B234" t="s">
        <v>95</v>
      </c>
      <c r="C234" t="s">
        <v>367</v>
      </c>
      <c r="D234" t="s">
        <v>2889</v>
      </c>
      <c r="E234">
        <v>11860</v>
      </c>
      <c r="F234" t="s">
        <v>368</v>
      </c>
      <c r="G234" t="s">
        <v>128</v>
      </c>
      <c r="H234" t="s">
        <v>1152</v>
      </c>
      <c r="I234" t="s">
        <v>1153</v>
      </c>
      <c r="J234" t="s">
        <v>1154</v>
      </c>
      <c r="K234" t="s">
        <v>1155</v>
      </c>
      <c r="L234" t="s">
        <v>1156</v>
      </c>
      <c r="M234" s="30">
        <v>41286</v>
      </c>
      <c r="N234">
        <v>12</v>
      </c>
      <c r="O234" t="s">
        <v>113</v>
      </c>
      <c r="P234">
        <v>2013</v>
      </c>
    </row>
    <row r="235" spans="1:16" x14ac:dyDescent="0.25">
      <c r="A235" t="s">
        <v>805</v>
      </c>
      <c r="B235" t="s">
        <v>120</v>
      </c>
      <c r="C235" t="s">
        <v>327</v>
      </c>
      <c r="D235" t="s">
        <v>2886</v>
      </c>
      <c r="E235">
        <v>19160</v>
      </c>
      <c r="F235" t="s">
        <v>328</v>
      </c>
      <c r="G235" t="s">
        <v>806</v>
      </c>
      <c r="H235" t="s">
        <v>1157</v>
      </c>
      <c r="I235" t="s">
        <v>1158</v>
      </c>
      <c r="J235" t="s">
        <v>1159</v>
      </c>
      <c r="K235" t="s">
        <v>1160</v>
      </c>
      <c r="L235" t="s">
        <v>1161</v>
      </c>
      <c r="M235" s="30">
        <v>41643</v>
      </c>
      <c r="N235">
        <v>4</v>
      </c>
      <c r="O235" t="s">
        <v>468</v>
      </c>
      <c r="P235">
        <v>2014</v>
      </c>
    </row>
    <row r="236" spans="1:16" hidden="1" x14ac:dyDescent="0.25">
      <c r="A236" t="s">
        <v>127</v>
      </c>
      <c r="B236" t="s">
        <v>120</v>
      </c>
      <c r="C236" t="s">
        <v>99</v>
      </c>
      <c r="D236" t="s">
        <v>2888</v>
      </c>
      <c r="E236">
        <v>6350</v>
      </c>
      <c r="F236" t="s">
        <v>100</v>
      </c>
      <c r="G236" t="s">
        <v>128</v>
      </c>
      <c r="H236" t="s">
        <v>1162</v>
      </c>
      <c r="I236" t="s">
        <v>1163</v>
      </c>
      <c r="J236" t="s">
        <v>1164</v>
      </c>
      <c r="K236" t="s">
        <v>1165</v>
      </c>
      <c r="L236" t="s">
        <v>1166</v>
      </c>
      <c r="M236" s="30">
        <v>41651</v>
      </c>
      <c r="N236">
        <v>12</v>
      </c>
      <c r="O236" t="s">
        <v>113</v>
      </c>
      <c r="P236">
        <v>2014</v>
      </c>
    </row>
    <row r="237" spans="1:16" hidden="1" x14ac:dyDescent="0.25">
      <c r="A237" t="s">
        <v>127</v>
      </c>
      <c r="B237" t="s">
        <v>120</v>
      </c>
      <c r="C237" t="s">
        <v>321</v>
      </c>
      <c r="D237" t="s">
        <v>2888</v>
      </c>
      <c r="E237">
        <v>6350</v>
      </c>
      <c r="F237" t="s">
        <v>322</v>
      </c>
      <c r="G237" t="s">
        <v>128</v>
      </c>
      <c r="H237" t="s">
        <v>1162</v>
      </c>
      <c r="I237" t="s">
        <v>1163</v>
      </c>
      <c r="J237" t="s">
        <v>1164</v>
      </c>
      <c r="K237" t="s">
        <v>1165</v>
      </c>
      <c r="L237" t="s">
        <v>1166</v>
      </c>
      <c r="M237" s="30">
        <v>41651</v>
      </c>
      <c r="N237">
        <v>12</v>
      </c>
      <c r="O237" t="s">
        <v>113</v>
      </c>
      <c r="P237">
        <v>2014</v>
      </c>
    </row>
    <row r="238" spans="1:16" x14ac:dyDescent="0.25">
      <c r="A238" t="s">
        <v>805</v>
      </c>
      <c r="B238" t="s">
        <v>91</v>
      </c>
      <c r="C238" t="s">
        <v>329</v>
      </c>
      <c r="D238" t="s">
        <v>2886</v>
      </c>
      <c r="E238">
        <v>18580</v>
      </c>
      <c r="F238" t="s">
        <v>330</v>
      </c>
      <c r="G238" t="s">
        <v>806</v>
      </c>
      <c r="H238" t="s">
        <v>1167</v>
      </c>
      <c r="I238" t="s">
        <v>1168</v>
      </c>
      <c r="J238" t="s">
        <v>1169</v>
      </c>
      <c r="K238" t="s">
        <v>1170</v>
      </c>
      <c r="L238" t="s">
        <v>1171</v>
      </c>
      <c r="M238" s="30">
        <v>41641</v>
      </c>
      <c r="N238">
        <v>2</v>
      </c>
      <c r="O238" t="s">
        <v>326</v>
      </c>
      <c r="P238">
        <v>2014</v>
      </c>
    </row>
    <row r="239" spans="1:16" x14ac:dyDescent="0.25">
      <c r="A239" t="s">
        <v>805</v>
      </c>
      <c r="B239" t="s">
        <v>95</v>
      </c>
      <c r="C239" t="s">
        <v>367</v>
      </c>
      <c r="D239" t="s">
        <v>2886</v>
      </c>
      <c r="E239">
        <v>19010</v>
      </c>
      <c r="F239" t="s">
        <v>368</v>
      </c>
      <c r="G239" t="s">
        <v>806</v>
      </c>
      <c r="H239" t="s">
        <v>1172</v>
      </c>
      <c r="I239" t="s">
        <v>1173</v>
      </c>
      <c r="J239" t="s">
        <v>1174</v>
      </c>
      <c r="K239" t="s">
        <v>1175</v>
      </c>
      <c r="L239" t="s">
        <v>1176</v>
      </c>
      <c r="M239" s="30">
        <v>41645</v>
      </c>
      <c r="N239">
        <v>6</v>
      </c>
      <c r="O239" t="s">
        <v>134</v>
      </c>
      <c r="P239">
        <v>2014</v>
      </c>
    </row>
    <row r="240" spans="1:16" x14ac:dyDescent="0.25">
      <c r="A240" t="s">
        <v>805</v>
      </c>
      <c r="B240" t="s">
        <v>95</v>
      </c>
      <c r="C240" t="s">
        <v>314</v>
      </c>
      <c r="D240" t="s">
        <v>2886</v>
      </c>
      <c r="E240">
        <v>19010</v>
      </c>
      <c r="F240" t="s">
        <v>315</v>
      </c>
      <c r="G240" t="s">
        <v>806</v>
      </c>
      <c r="H240" t="s">
        <v>1172</v>
      </c>
      <c r="I240" t="s">
        <v>1173</v>
      </c>
      <c r="J240" t="s">
        <v>1174</v>
      </c>
      <c r="K240" t="s">
        <v>1175</v>
      </c>
      <c r="L240" t="s">
        <v>1176</v>
      </c>
      <c r="M240" s="30">
        <v>41645</v>
      </c>
      <c r="N240">
        <v>6</v>
      </c>
      <c r="O240" t="s">
        <v>134</v>
      </c>
      <c r="P240">
        <v>2014</v>
      </c>
    </row>
    <row r="241" spans="1:16" hidden="1" x14ac:dyDescent="0.25">
      <c r="A241" t="s">
        <v>90</v>
      </c>
      <c r="B241" t="s">
        <v>120</v>
      </c>
      <c r="C241" t="s">
        <v>321</v>
      </c>
      <c r="D241" t="s">
        <v>2889</v>
      </c>
      <c r="E241">
        <v>20390</v>
      </c>
      <c r="F241" t="s">
        <v>322</v>
      </c>
      <c r="G241" t="s">
        <v>769</v>
      </c>
      <c r="H241" t="s">
        <v>1177</v>
      </c>
      <c r="I241" t="s">
        <v>1178</v>
      </c>
      <c r="J241" t="s">
        <v>1179</v>
      </c>
      <c r="K241" t="s">
        <v>1180</v>
      </c>
      <c r="L241" t="s">
        <v>1181</v>
      </c>
      <c r="M241" s="30">
        <v>41644</v>
      </c>
      <c r="N241">
        <v>5</v>
      </c>
      <c r="O241" t="s">
        <v>416</v>
      </c>
      <c r="P241">
        <v>2014</v>
      </c>
    </row>
    <row r="242" spans="1:16" hidden="1" x14ac:dyDescent="0.25">
      <c r="A242" t="s">
        <v>805</v>
      </c>
      <c r="B242" t="s">
        <v>112</v>
      </c>
      <c r="C242" t="s">
        <v>314</v>
      </c>
      <c r="D242" t="s">
        <v>2889</v>
      </c>
      <c r="E242">
        <v>22220</v>
      </c>
      <c r="F242" t="s">
        <v>315</v>
      </c>
      <c r="G242" t="s">
        <v>806</v>
      </c>
      <c r="H242" t="s">
        <v>1182</v>
      </c>
      <c r="I242" t="s">
        <v>1183</v>
      </c>
      <c r="J242" t="s">
        <v>1184</v>
      </c>
      <c r="K242" t="s">
        <v>1185</v>
      </c>
      <c r="L242" t="s">
        <v>1186</v>
      </c>
      <c r="M242" s="30">
        <v>41285</v>
      </c>
      <c r="N242">
        <v>11</v>
      </c>
      <c r="O242" t="s">
        <v>355</v>
      </c>
      <c r="P242">
        <v>2013</v>
      </c>
    </row>
    <row r="243" spans="1:16" hidden="1" x14ac:dyDescent="0.25">
      <c r="A243" t="s">
        <v>90</v>
      </c>
      <c r="B243" t="s">
        <v>98</v>
      </c>
      <c r="C243" t="s">
        <v>314</v>
      </c>
      <c r="D243" t="s">
        <v>2888</v>
      </c>
      <c r="E243">
        <v>19340</v>
      </c>
      <c r="F243" t="s">
        <v>315</v>
      </c>
      <c r="G243" t="s">
        <v>769</v>
      </c>
      <c r="H243" t="s">
        <v>1187</v>
      </c>
      <c r="I243" t="s">
        <v>1188</v>
      </c>
      <c r="J243" t="s">
        <v>1189</v>
      </c>
      <c r="K243" t="s">
        <v>1190</v>
      </c>
      <c r="L243" t="s">
        <v>1191</v>
      </c>
      <c r="M243" s="30">
        <v>41648</v>
      </c>
      <c r="N243">
        <v>9</v>
      </c>
      <c r="O243" t="s">
        <v>341</v>
      </c>
      <c r="P243">
        <v>2014</v>
      </c>
    </row>
    <row r="244" spans="1:16" hidden="1" x14ac:dyDescent="0.25">
      <c r="A244" t="s">
        <v>90</v>
      </c>
      <c r="B244" t="s">
        <v>112</v>
      </c>
      <c r="C244" t="s">
        <v>314</v>
      </c>
      <c r="D244" t="s">
        <v>2888</v>
      </c>
      <c r="E244">
        <v>18020</v>
      </c>
      <c r="F244" t="s">
        <v>315</v>
      </c>
      <c r="G244" t="s">
        <v>769</v>
      </c>
      <c r="H244" t="s">
        <v>1192</v>
      </c>
      <c r="I244" t="s">
        <v>1193</v>
      </c>
      <c r="J244" t="s">
        <v>1194</v>
      </c>
      <c r="K244" t="s">
        <v>1195</v>
      </c>
      <c r="L244" t="s">
        <v>1196</v>
      </c>
      <c r="M244" s="30">
        <v>41286</v>
      </c>
      <c r="N244">
        <v>12</v>
      </c>
      <c r="O244" t="s">
        <v>113</v>
      </c>
      <c r="P244">
        <v>2013</v>
      </c>
    </row>
    <row r="245" spans="1:16" hidden="1" x14ac:dyDescent="0.25">
      <c r="A245" t="s">
        <v>90</v>
      </c>
      <c r="B245" t="s">
        <v>112</v>
      </c>
      <c r="C245" t="s">
        <v>329</v>
      </c>
      <c r="D245" t="s">
        <v>2887</v>
      </c>
      <c r="E245">
        <v>16185</v>
      </c>
      <c r="F245" t="s">
        <v>330</v>
      </c>
      <c r="G245" t="s">
        <v>769</v>
      </c>
      <c r="H245" t="s">
        <v>1197</v>
      </c>
      <c r="I245" t="s">
        <v>97</v>
      </c>
      <c r="J245" t="s">
        <v>1197</v>
      </c>
      <c r="K245" t="s">
        <v>1198</v>
      </c>
      <c r="L245" t="s">
        <v>1198</v>
      </c>
      <c r="M245" s="30">
        <v>41640</v>
      </c>
      <c r="N245">
        <v>1</v>
      </c>
      <c r="O245" t="s">
        <v>384</v>
      </c>
      <c r="P245">
        <v>2014</v>
      </c>
    </row>
    <row r="246" spans="1:16" hidden="1" x14ac:dyDescent="0.25">
      <c r="A246" t="s">
        <v>805</v>
      </c>
      <c r="B246" t="s">
        <v>112</v>
      </c>
      <c r="C246" t="s">
        <v>327</v>
      </c>
      <c r="D246" t="s">
        <v>2889</v>
      </c>
      <c r="E246">
        <v>21090</v>
      </c>
      <c r="F246" t="s">
        <v>328</v>
      </c>
      <c r="G246" t="s">
        <v>806</v>
      </c>
      <c r="H246" t="s">
        <v>1199</v>
      </c>
      <c r="I246" t="s">
        <v>1200</v>
      </c>
      <c r="J246" t="s">
        <v>1201</v>
      </c>
      <c r="K246" t="s">
        <v>1202</v>
      </c>
      <c r="L246" t="s">
        <v>1203</v>
      </c>
      <c r="M246" s="30">
        <v>41644</v>
      </c>
      <c r="N246">
        <v>5</v>
      </c>
      <c r="O246" t="s">
        <v>416</v>
      </c>
      <c r="P246">
        <v>2014</v>
      </c>
    </row>
    <row r="247" spans="1:16" hidden="1" x14ac:dyDescent="0.25">
      <c r="A247" t="s">
        <v>90</v>
      </c>
      <c r="B247" t="s">
        <v>98</v>
      </c>
      <c r="C247" t="s">
        <v>314</v>
      </c>
      <c r="D247" t="s">
        <v>2889</v>
      </c>
      <c r="E247">
        <v>3570</v>
      </c>
      <c r="F247" t="s">
        <v>315</v>
      </c>
      <c r="G247" t="s">
        <v>93</v>
      </c>
      <c r="H247" t="s">
        <v>1204</v>
      </c>
      <c r="I247" t="s">
        <v>1205</v>
      </c>
      <c r="J247" t="s">
        <v>1206</v>
      </c>
      <c r="K247" t="s">
        <v>1207</v>
      </c>
      <c r="L247" t="s">
        <v>1208</v>
      </c>
      <c r="M247" s="30">
        <v>41650</v>
      </c>
      <c r="N247">
        <v>11</v>
      </c>
      <c r="O247" t="s">
        <v>355</v>
      </c>
      <c r="P247">
        <v>2014</v>
      </c>
    </row>
    <row r="248" spans="1:16" hidden="1" x14ac:dyDescent="0.25">
      <c r="A248" t="s">
        <v>90</v>
      </c>
      <c r="B248" t="s">
        <v>120</v>
      </c>
      <c r="C248" t="s">
        <v>329</v>
      </c>
      <c r="D248" t="s">
        <v>2888</v>
      </c>
      <c r="E248">
        <v>18340</v>
      </c>
      <c r="F248" t="s">
        <v>330</v>
      </c>
      <c r="G248" t="s">
        <v>769</v>
      </c>
      <c r="H248" t="s">
        <v>1209</v>
      </c>
      <c r="I248" t="s">
        <v>1210</v>
      </c>
      <c r="J248" t="s">
        <v>1211</v>
      </c>
      <c r="K248" t="s">
        <v>1212</v>
      </c>
      <c r="L248" t="s">
        <v>1213</v>
      </c>
      <c r="M248" s="30">
        <v>41283</v>
      </c>
      <c r="N248">
        <v>9</v>
      </c>
      <c r="O248" t="s">
        <v>341</v>
      </c>
      <c r="P248">
        <v>2013</v>
      </c>
    </row>
    <row r="249" spans="1:16" hidden="1" x14ac:dyDescent="0.25">
      <c r="A249" t="s">
        <v>805</v>
      </c>
      <c r="B249" t="s">
        <v>95</v>
      </c>
      <c r="C249" t="s">
        <v>329</v>
      </c>
      <c r="D249" t="s">
        <v>2888</v>
      </c>
      <c r="E249">
        <v>18650</v>
      </c>
      <c r="F249" t="s">
        <v>330</v>
      </c>
      <c r="G249" t="s">
        <v>806</v>
      </c>
      <c r="H249" t="s">
        <v>1214</v>
      </c>
      <c r="I249" t="s">
        <v>1215</v>
      </c>
      <c r="J249" t="s">
        <v>1216</v>
      </c>
      <c r="K249" t="s">
        <v>1217</v>
      </c>
      <c r="L249" t="s">
        <v>1218</v>
      </c>
      <c r="M249" s="30">
        <v>41641</v>
      </c>
      <c r="N249">
        <v>2</v>
      </c>
      <c r="O249" t="s">
        <v>326</v>
      </c>
      <c r="P249">
        <v>2014</v>
      </c>
    </row>
    <row r="250" spans="1:16" x14ac:dyDescent="0.25">
      <c r="A250" t="s">
        <v>805</v>
      </c>
      <c r="B250" t="s">
        <v>95</v>
      </c>
      <c r="C250" t="s">
        <v>314</v>
      </c>
      <c r="D250" t="s">
        <v>2886</v>
      </c>
      <c r="E250">
        <v>17850</v>
      </c>
      <c r="F250" t="s">
        <v>315</v>
      </c>
      <c r="G250" t="s">
        <v>806</v>
      </c>
      <c r="H250" t="s">
        <v>1219</v>
      </c>
      <c r="I250" t="s">
        <v>1220</v>
      </c>
      <c r="J250" t="s">
        <v>1221</v>
      </c>
      <c r="K250" t="s">
        <v>1222</v>
      </c>
      <c r="L250" t="s">
        <v>1223</v>
      </c>
      <c r="M250" s="30">
        <v>41285</v>
      </c>
      <c r="N250">
        <v>11</v>
      </c>
      <c r="O250" t="s">
        <v>355</v>
      </c>
      <c r="P250">
        <v>2013</v>
      </c>
    </row>
    <row r="251" spans="1:16" hidden="1" x14ac:dyDescent="0.25">
      <c r="A251" t="s">
        <v>90</v>
      </c>
      <c r="B251" t="s">
        <v>95</v>
      </c>
      <c r="C251" t="s">
        <v>314</v>
      </c>
      <c r="D251" t="s">
        <v>2889</v>
      </c>
      <c r="E251">
        <v>19540</v>
      </c>
      <c r="F251" t="s">
        <v>315</v>
      </c>
      <c r="G251" t="s">
        <v>769</v>
      </c>
      <c r="H251" t="s">
        <v>1224</v>
      </c>
      <c r="I251" t="s">
        <v>1225</v>
      </c>
      <c r="J251" t="s">
        <v>1226</v>
      </c>
      <c r="K251" t="s">
        <v>1227</v>
      </c>
      <c r="L251" t="s">
        <v>1228</v>
      </c>
      <c r="M251" s="30">
        <v>41642</v>
      </c>
      <c r="N251">
        <v>3</v>
      </c>
      <c r="O251" t="s">
        <v>452</v>
      </c>
      <c r="P251">
        <v>2014</v>
      </c>
    </row>
    <row r="252" spans="1:16" hidden="1" x14ac:dyDescent="0.25">
      <c r="A252" t="s">
        <v>1229</v>
      </c>
      <c r="B252" t="s">
        <v>95</v>
      </c>
      <c r="C252" t="s">
        <v>314</v>
      </c>
      <c r="D252" t="s">
        <v>2888</v>
      </c>
      <c r="E252">
        <v>38010</v>
      </c>
      <c r="F252" t="s">
        <v>315</v>
      </c>
      <c r="G252" t="s">
        <v>1230</v>
      </c>
      <c r="H252" t="s">
        <v>1231</v>
      </c>
      <c r="I252" t="s">
        <v>1232</v>
      </c>
      <c r="J252" t="s">
        <v>1233</v>
      </c>
      <c r="K252" t="s">
        <v>1234</v>
      </c>
      <c r="L252" t="s">
        <v>1235</v>
      </c>
      <c r="M252" s="30">
        <v>41643</v>
      </c>
      <c r="N252">
        <v>4</v>
      </c>
      <c r="O252" t="s">
        <v>468</v>
      </c>
      <c r="P252">
        <v>2014</v>
      </c>
    </row>
    <row r="253" spans="1:16" hidden="1" x14ac:dyDescent="0.25">
      <c r="A253" t="s">
        <v>805</v>
      </c>
      <c r="B253" t="s">
        <v>95</v>
      </c>
      <c r="C253" t="s">
        <v>99</v>
      </c>
      <c r="D253" t="s">
        <v>2888</v>
      </c>
      <c r="E253">
        <v>19670</v>
      </c>
      <c r="F253" t="s">
        <v>100</v>
      </c>
      <c r="G253" t="s">
        <v>806</v>
      </c>
      <c r="H253" t="s">
        <v>1236</v>
      </c>
      <c r="I253" t="s">
        <v>1237</v>
      </c>
      <c r="J253" t="s">
        <v>1238</v>
      </c>
      <c r="K253" t="s">
        <v>1239</v>
      </c>
      <c r="L253" t="s">
        <v>1240</v>
      </c>
      <c r="M253" s="30">
        <v>41642</v>
      </c>
      <c r="N253">
        <v>3</v>
      </c>
      <c r="O253" t="s">
        <v>452</v>
      </c>
      <c r="P253">
        <v>2014</v>
      </c>
    </row>
    <row r="254" spans="1:16" hidden="1" x14ac:dyDescent="0.25">
      <c r="A254" t="s">
        <v>805</v>
      </c>
      <c r="B254" t="s">
        <v>91</v>
      </c>
      <c r="C254" t="s">
        <v>327</v>
      </c>
      <c r="D254" t="s">
        <v>2888</v>
      </c>
      <c r="E254">
        <v>19560</v>
      </c>
      <c r="F254" t="s">
        <v>328</v>
      </c>
      <c r="G254" t="s">
        <v>806</v>
      </c>
      <c r="H254" t="s">
        <v>1241</v>
      </c>
      <c r="I254" t="s">
        <v>1242</v>
      </c>
      <c r="J254" t="s">
        <v>1243</v>
      </c>
      <c r="K254" t="s">
        <v>1244</v>
      </c>
      <c r="L254" t="s">
        <v>1245</v>
      </c>
      <c r="M254" s="30">
        <v>41640</v>
      </c>
      <c r="N254">
        <v>1</v>
      </c>
      <c r="O254" t="s">
        <v>384</v>
      </c>
      <c r="P254">
        <v>2014</v>
      </c>
    </row>
    <row r="255" spans="1:16" hidden="1" x14ac:dyDescent="0.25">
      <c r="A255" t="s">
        <v>90</v>
      </c>
      <c r="B255" t="s">
        <v>95</v>
      </c>
      <c r="C255" t="s">
        <v>367</v>
      </c>
      <c r="D255" t="s">
        <v>2888</v>
      </c>
      <c r="E255">
        <v>17570</v>
      </c>
      <c r="F255" t="s">
        <v>368</v>
      </c>
      <c r="G255" t="s">
        <v>769</v>
      </c>
      <c r="H255" t="s">
        <v>1246</v>
      </c>
      <c r="I255" t="s">
        <v>1247</v>
      </c>
      <c r="J255" t="s">
        <v>1248</v>
      </c>
      <c r="K255" t="s">
        <v>1249</v>
      </c>
      <c r="L255" t="s">
        <v>1250</v>
      </c>
      <c r="M255" s="30">
        <v>41284</v>
      </c>
      <c r="N255">
        <v>10</v>
      </c>
      <c r="O255" t="s">
        <v>106</v>
      </c>
      <c r="P255">
        <v>2013</v>
      </c>
    </row>
    <row r="256" spans="1:16" hidden="1" x14ac:dyDescent="0.25">
      <c r="A256" t="s">
        <v>90</v>
      </c>
      <c r="B256" t="s">
        <v>95</v>
      </c>
      <c r="C256" t="s">
        <v>314</v>
      </c>
      <c r="D256" t="s">
        <v>2888</v>
      </c>
      <c r="E256">
        <v>17570</v>
      </c>
      <c r="F256" t="s">
        <v>315</v>
      </c>
      <c r="G256" t="s">
        <v>769</v>
      </c>
      <c r="H256" t="s">
        <v>1246</v>
      </c>
      <c r="I256" t="s">
        <v>1247</v>
      </c>
      <c r="J256" t="s">
        <v>1248</v>
      </c>
      <c r="K256" t="s">
        <v>1249</v>
      </c>
      <c r="L256" t="s">
        <v>1250</v>
      </c>
      <c r="M256" s="30">
        <v>41284</v>
      </c>
      <c r="N256">
        <v>10</v>
      </c>
      <c r="O256" t="s">
        <v>106</v>
      </c>
      <c r="P256">
        <v>2013</v>
      </c>
    </row>
    <row r="257" spans="1:16" hidden="1" x14ac:dyDescent="0.25">
      <c r="A257" t="s">
        <v>805</v>
      </c>
      <c r="B257" t="s">
        <v>112</v>
      </c>
      <c r="C257" t="s">
        <v>329</v>
      </c>
      <c r="D257" t="s">
        <v>2888</v>
      </c>
      <c r="E257">
        <v>18840</v>
      </c>
      <c r="F257" t="s">
        <v>330</v>
      </c>
      <c r="G257" t="s">
        <v>806</v>
      </c>
      <c r="H257" t="s">
        <v>1251</v>
      </c>
      <c r="I257" t="s">
        <v>1252</v>
      </c>
      <c r="J257" t="s">
        <v>1253</v>
      </c>
      <c r="K257" t="s">
        <v>1254</v>
      </c>
      <c r="L257" t="s">
        <v>1255</v>
      </c>
      <c r="M257" s="30">
        <v>41647</v>
      </c>
      <c r="N257">
        <v>8</v>
      </c>
      <c r="O257" t="s">
        <v>361</v>
      </c>
      <c r="P257">
        <v>2014</v>
      </c>
    </row>
    <row r="258" spans="1:16" x14ac:dyDescent="0.25">
      <c r="A258" t="s">
        <v>90</v>
      </c>
      <c r="B258" t="s">
        <v>91</v>
      </c>
      <c r="C258" t="s">
        <v>367</v>
      </c>
      <c r="D258" t="s">
        <v>2886</v>
      </c>
      <c r="E258">
        <v>15660</v>
      </c>
      <c r="F258" t="s">
        <v>368</v>
      </c>
      <c r="G258" t="s">
        <v>769</v>
      </c>
      <c r="H258" t="s">
        <v>1256</v>
      </c>
      <c r="I258" t="s">
        <v>1257</v>
      </c>
      <c r="J258" t="s">
        <v>1258</v>
      </c>
      <c r="K258" t="s">
        <v>1259</v>
      </c>
      <c r="L258" t="s">
        <v>1260</v>
      </c>
      <c r="M258" s="30">
        <v>41649</v>
      </c>
      <c r="N258">
        <v>10</v>
      </c>
      <c r="O258" t="s">
        <v>106</v>
      </c>
      <c r="P258">
        <v>2014</v>
      </c>
    </row>
    <row r="259" spans="1:16" x14ac:dyDescent="0.25">
      <c r="A259" t="s">
        <v>90</v>
      </c>
      <c r="B259" t="s">
        <v>91</v>
      </c>
      <c r="C259" t="s">
        <v>99</v>
      </c>
      <c r="D259" t="s">
        <v>2886</v>
      </c>
      <c r="E259">
        <v>15660</v>
      </c>
      <c r="F259" t="s">
        <v>100</v>
      </c>
      <c r="G259" t="s">
        <v>769</v>
      </c>
      <c r="H259" t="s">
        <v>1256</v>
      </c>
      <c r="I259" t="s">
        <v>1257</v>
      </c>
      <c r="J259" t="s">
        <v>1258</v>
      </c>
      <c r="K259" t="s">
        <v>1259</v>
      </c>
      <c r="L259" t="s">
        <v>1260</v>
      </c>
      <c r="M259" s="30">
        <v>41649</v>
      </c>
      <c r="N259">
        <v>10</v>
      </c>
      <c r="O259" t="s">
        <v>106</v>
      </c>
      <c r="P259">
        <v>2014</v>
      </c>
    </row>
    <row r="260" spans="1:16" hidden="1" x14ac:dyDescent="0.25">
      <c r="A260" t="s">
        <v>805</v>
      </c>
      <c r="B260" t="s">
        <v>112</v>
      </c>
      <c r="C260" t="s">
        <v>329</v>
      </c>
      <c r="D260" t="s">
        <v>2889</v>
      </c>
      <c r="E260">
        <v>19370</v>
      </c>
      <c r="F260" t="s">
        <v>330</v>
      </c>
      <c r="G260" t="s">
        <v>806</v>
      </c>
      <c r="H260" t="s">
        <v>1261</v>
      </c>
      <c r="I260" t="s">
        <v>1262</v>
      </c>
      <c r="J260" t="s">
        <v>1263</v>
      </c>
      <c r="K260" t="s">
        <v>1264</v>
      </c>
      <c r="L260" t="s">
        <v>1265</v>
      </c>
      <c r="M260" s="30">
        <v>41641</v>
      </c>
      <c r="N260">
        <v>2</v>
      </c>
      <c r="O260" t="s">
        <v>326</v>
      </c>
      <c r="P260">
        <v>2014</v>
      </c>
    </row>
    <row r="261" spans="1:16" hidden="1" x14ac:dyDescent="0.25">
      <c r="A261" t="s">
        <v>127</v>
      </c>
      <c r="B261" t="s">
        <v>112</v>
      </c>
      <c r="C261" t="s">
        <v>314</v>
      </c>
      <c r="D261" t="s">
        <v>2889</v>
      </c>
      <c r="E261">
        <v>8730</v>
      </c>
      <c r="F261" t="s">
        <v>315</v>
      </c>
      <c r="G261" t="s">
        <v>128</v>
      </c>
      <c r="H261" t="s">
        <v>1266</v>
      </c>
      <c r="I261" t="s">
        <v>1267</v>
      </c>
      <c r="J261" t="s">
        <v>1268</v>
      </c>
      <c r="K261" t="s">
        <v>1269</v>
      </c>
      <c r="L261" t="s">
        <v>1270</v>
      </c>
      <c r="M261" s="30">
        <v>41640</v>
      </c>
      <c r="N261">
        <v>1</v>
      </c>
      <c r="O261" t="s">
        <v>384</v>
      </c>
      <c r="P261">
        <v>2014</v>
      </c>
    </row>
    <row r="262" spans="1:16" hidden="1" x14ac:dyDescent="0.25">
      <c r="A262" t="s">
        <v>805</v>
      </c>
      <c r="B262" t="s">
        <v>91</v>
      </c>
      <c r="C262" t="s">
        <v>321</v>
      </c>
      <c r="D262" t="s">
        <v>2889</v>
      </c>
      <c r="E262">
        <v>20150</v>
      </c>
      <c r="F262" t="s">
        <v>322</v>
      </c>
      <c r="G262" t="s">
        <v>806</v>
      </c>
      <c r="H262" t="s">
        <v>1271</v>
      </c>
      <c r="I262" t="s">
        <v>1272</v>
      </c>
      <c r="J262" t="s">
        <v>1273</v>
      </c>
      <c r="K262" t="s">
        <v>1274</v>
      </c>
      <c r="L262" t="s">
        <v>1275</v>
      </c>
      <c r="M262" s="30">
        <v>41286</v>
      </c>
      <c r="N262">
        <v>12</v>
      </c>
      <c r="O262" t="s">
        <v>113</v>
      </c>
      <c r="P262">
        <v>2013</v>
      </c>
    </row>
    <row r="263" spans="1:16" hidden="1" x14ac:dyDescent="0.25">
      <c r="A263" t="s">
        <v>90</v>
      </c>
      <c r="B263" t="s">
        <v>95</v>
      </c>
      <c r="C263" t="s">
        <v>99</v>
      </c>
      <c r="D263" t="s">
        <v>2888</v>
      </c>
      <c r="E263">
        <v>15790</v>
      </c>
      <c r="F263" t="s">
        <v>100</v>
      </c>
      <c r="G263" t="s">
        <v>769</v>
      </c>
      <c r="H263" t="s">
        <v>1276</v>
      </c>
      <c r="I263" t="s">
        <v>1277</v>
      </c>
      <c r="J263" t="s">
        <v>1278</v>
      </c>
      <c r="K263" t="s">
        <v>1279</v>
      </c>
      <c r="L263" t="s">
        <v>1280</v>
      </c>
      <c r="M263" s="30">
        <v>41647</v>
      </c>
      <c r="N263">
        <v>8</v>
      </c>
      <c r="O263" t="s">
        <v>361</v>
      </c>
      <c r="P263">
        <v>2014</v>
      </c>
    </row>
    <row r="264" spans="1:16" hidden="1" x14ac:dyDescent="0.25">
      <c r="A264" t="s">
        <v>805</v>
      </c>
      <c r="B264" t="s">
        <v>95</v>
      </c>
      <c r="C264" t="s">
        <v>327</v>
      </c>
      <c r="D264" t="s">
        <v>2888</v>
      </c>
      <c r="E264">
        <v>17385</v>
      </c>
      <c r="F264" t="s">
        <v>328</v>
      </c>
      <c r="G264" t="s">
        <v>806</v>
      </c>
      <c r="H264" t="s">
        <v>1281</v>
      </c>
      <c r="I264" t="s">
        <v>1282</v>
      </c>
      <c r="J264" t="s">
        <v>1283</v>
      </c>
      <c r="K264" t="s">
        <v>1284</v>
      </c>
      <c r="L264" t="s">
        <v>1285</v>
      </c>
      <c r="M264" s="30">
        <v>41643</v>
      </c>
      <c r="N264">
        <v>4</v>
      </c>
      <c r="O264" t="s">
        <v>468</v>
      </c>
      <c r="P264">
        <v>2014</v>
      </c>
    </row>
    <row r="265" spans="1:16" hidden="1" x14ac:dyDescent="0.25">
      <c r="A265" t="s">
        <v>969</v>
      </c>
      <c r="B265" t="s">
        <v>91</v>
      </c>
      <c r="C265" t="s">
        <v>99</v>
      </c>
      <c r="D265" t="s">
        <v>2887</v>
      </c>
      <c r="E265">
        <v>28210</v>
      </c>
      <c r="F265" t="s">
        <v>100</v>
      </c>
      <c r="G265" t="s">
        <v>970</v>
      </c>
      <c r="H265" t="s">
        <v>1286</v>
      </c>
      <c r="I265" t="s">
        <v>97</v>
      </c>
      <c r="J265" t="s">
        <v>1286</v>
      </c>
      <c r="K265" t="s">
        <v>1287</v>
      </c>
      <c r="L265" t="s">
        <v>1288</v>
      </c>
      <c r="M265" s="30">
        <v>41647</v>
      </c>
      <c r="N265">
        <v>8</v>
      </c>
      <c r="O265" t="s">
        <v>361</v>
      </c>
      <c r="P265">
        <v>2014</v>
      </c>
    </row>
    <row r="266" spans="1:16" hidden="1" x14ac:dyDescent="0.25">
      <c r="A266" t="s">
        <v>90</v>
      </c>
      <c r="B266" t="s">
        <v>95</v>
      </c>
      <c r="C266" t="s">
        <v>329</v>
      </c>
      <c r="D266" t="s">
        <v>2888</v>
      </c>
      <c r="E266">
        <v>15630</v>
      </c>
      <c r="F266" t="s">
        <v>330</v>
      </c>
      <c r="G266" t="s">
        <v>769</v>
      </c>
      <c r="H266" t="s">
        <v>1289</v>
      </c>
      <c r="I266" t="s">
        <v>1290</v>
      </c>
      <c r="J266" t="s">
        <v>1291</v>
      </c>
      <c r="K266" t="s">
        <v>1292</v>
      </c>
      <c r="L266" t="s">
        <v>1293</v>
      </c>
      <c r="M266" s="30">
        <v>41644</v>
      </c>
      <c r="N266">
        <v>5</v>
      </c>
      <c r="O266" t="s">
        <v>416</v>
      </c>
      <c r="P266">
        <v>2014</v>
      </c>
    </row>
    <row r="267" spans="1:16" hidden="1" x14ac:dyDescent="0.25">
      <c r="A267" t="s">
        <v>805</v>
      </c>
      <c r="B267" t="s">
        <v>98</v>
      </c>
      <c r="C267" t="s">
        <v>314</v>
      </c>
      <c r="D267" t="s">
        <v>2888</v>
      </c>
      <c r="E267">
        <v>17750</v>
      </c>
      <c r="F267" t="s">
        <v>315</v>
      </c>
      <c r="G267" t="s">
        <v>806</v>
      </c>
      <c r="H267" t="s">
        <v>1294</v>
      </c>
      <c r="I267" t="s">
        <v>1295</v>
      </c>
      <c r="J267" t="s">
        <v>1296</v>
      </c>
      <c r="K267" t="s">
        <v>1297</v>
      </c>
      <c r="L267" t="s">
        <v>1298</v>
      </c>
      <c r="M267" s="30">
        <v>41285</v>
      </c>
      <c r="N267">
        <v>11</v>
      </c>
      <c r="O267" t="s">
        <v>355</v>
      </c>
      <c r="P267">
        <v>2013</v>
      </c>
    </row>
    <row r="268" spans="1:16" hidden="1" x14ac:dyDescent="0.25">
      <c r="A268" t="s">
        <v>805</v>
      </c>
      <c r="B268" t="s">
        <v>98</v>
      </c>
      <c r="C268" t="s">
        <v>367</v>
      </c>
      <c r="D268" t="s">
        <v>2887</v>
      </c>
      <c r="E268">
        <v>15450</v>
      </c>
      <c r="F268" t="s">
        <v>368</v>
      </c>
      <c r="G268" t="s">
        <v>806</v>
      </c>
      <c r="H268" t="s">
        <v>1299</v>
      </c>
      <c r="I268" t="s">
        <v>97</v>
      </c>
      <c r="J268" t="s">
        <v>1299</v>
      </c>
      <c r="K268" t="s">
        <v>1300</v>
      </c>
      <c r="L268" t="s">
        <v>1301</v>
      </c>
      <c r="M268" s="30">
        <v>41645</v>
      </c>
      <c r="N268">
        <v>6</v>
      </c>
      <c r="O268" t="s">
        <v>134</v>
      </c>
      <c r="P268">
        <v>2014</v>
      </c>
    </row>
    <row r="269" spans="1:16" hidden="1" x14ac:dyDescent="0.25">
      <c r="A269" t="s">
        <v>805</v>
      </c>
      <c r="B269" t="s">
        <v>98</v>
      </c>
      <c r="C269" t="s">
        <v>99</v>
      </c>
      <c r="D269" t="s">
        <v>2887</v>
      </c>
      <c r="E269">
        <v>15450</v>
      </c>
      <c r="F269" t="s">
        <v>100</v>
      </c>
      <c r="G269" t="s">
        <v>806</v>
      </c>
      <c r="H269" t="s">
        <v>1299</v>
      </c>
      <c r="I269" t="s">
        <v>97</v>
      </c>
      <c r="J269" t="s">
        <v>1299</v>
      </c>
      <c r="K269" t="s">
        <v>1300</v>
      </c>
      <c r="L269" t="s">
        <v>1301</v>
      </c>
      <c r="M269" s="30">
        <v>41645</v>
      </c>
      <c r="N269">
        <v>6</v>
      </c>
      <c r="O269" t="s">
        <v>134</v>
      </c>
      <c r="P269">
        <v>2014</v>
      </c>
    </row>
    <row r="270" spans="1:16" hidden="1" x14ac:dyDescent="0.25">
      <c r="A270" t="s">
        <v>90</v>
      </c>
      <c r="B270" t="s">
        <v>120</v>
      </c>
      <c r="C270" t="s">
        <v>321</v>
      </c>
      <c r="D270" t="s">
        <v>2888</v>
      </c>
      <c r="E270">
        <v>16940</v>
      </c>
      <c r="F270" t="s">
        <v>322</v>
      </c>
      <c r="G270" t="s">
        <v>769</v>
      </c>
      <c r="H270" t="s">
        <v>1302</v>
      </c>
      <c r="I270" t="s">
        <v>1303</v>
      </c>
      <c r="J270" t="s">
        <v>1304</v>
      </c>
      <c r="K270" t="s">
        <v>1305</v>
      </c>
      <c r="L270" t="s">
        <v>1306</v>
      </c>
      <c r="M270" s="30">
        <v>41650</v>
      </c>
      <c r="N270">
        <v>11</v>
      </c>
      <c r="O270" t="s">
        <v>355</v>
      </c>
      <c r="P270">
        <v>2014</v>
      </c>
    </row>
    <row r="271" spans="1:16" x14ac:dyDescent="0.25">
      <c r="A271" t="s">
        <v>90</v>
      </c>
      <c r="B271" t="s">
        <v>95</v>
      </c>
      <c r="C271" t="s">
        <v>367</v>
      </c>
      <c r="D271" t="s">
        <v>2886</v>
      </c>
      <c r="E271">
        <v>13755</v>
      </c>
      <c r="F271" t="s">
        <v>368</v>
      </c>
      <c r="G271" t="s">
        <v>769</v>
      </c>
      <c r="H271" t="s">
        <v>1307</v>
      </c>
      <c r="I271" t="s">
        <v>1308</v>
      </c>
      <c r="J271" t="s">
        <v>1309</v>
      </c>
      <c r="K271" t="s">
        <v>1310</v>
      </c>
      <c r="L271" t="s">
        <v>1311</v>
      </c>
      <c r="M271" s="30">
        <v>41646</v>
      </c>
      <c r="N271">
        <v>7</v>
      </c>
      <c r="O271" t="s">
        <v>94</v>
      </c>
      <c r="P271">
        <v>2014</v>
      </c>
    </row>
    <row r="272" spans="1:16" hidden="1" x14ac:dyDescent="0.25">
      <c r="A272" t="s">
        <v>1229</v>
      </c>
      <c r="B272" t="s">
        <v>91</v>
      </c>
      <c r="C272" t="s">
        <v>314</v>
      </c>
      <c r="D272" t="s">
        <v>2888</v>
      </c>
      <c r="E272">
        <v>36750</v>
      </c>
      <c r="F272" t="s">
        <v>315</v>
      </c>
      <c r="G272" t="s">
        <v>1230</v>
      </c>
      <c r="H272" t="s">
        <v>1312</v>
      </c>
      <c r="I272" t="s">
        <v>1313</v>
      </c>
      <c r="J272" t="s">
        <v>1314</v>
      </c>
      <c r="K272" t="s">
        <v>1315</v>
      </c>
      <c r="L272" t="s">
        <v>1316</v>
      </c>
      <c r="M272" s="30">
        <v>41643</v>
      </c>
      <c r="N272">
        <v>4</v>
      </c>
      <c r="O272" t="s">
        <v>468</v>
      </c>
      <c r="P272">
        <v>2014</v>
      </c>
    </row>
    <row r="273" spans="1:16" hidden="1" x14ac:dyDescent="0.25">
      <c r="A273" t="s">
        <v>969</v>
      </c>
      <c r="B273" t="s">
        <v>112</v>
      </c>
      <c r="C273" t="s">
        <v>367</v>
      </c>
      <c r="D273" t="s">
        <v>2887</v>
      </c>
      <c r="E273">
        <v>26655</v>
      </c>
      <c r="F273" t="s">
        <v>368</v>
      </c>
      <c r="G273" t="s">
        <v>970</v>
      </c>
      <c r="H273" t="s">
        <v>1317</v>
      </c>
      <c r="I273" t="s">
        <v>97</v>
      </c>
      <c r="J273" t="s">
        <v>1317</v>
      </c>
      <c r="K273" t="s">
        <v>1318</v>
      </c>
      <c r="L273" t="s">
        <v>1319</v>
      </c>
      <c r="M273" s="30">
        <v>41646</v>
      </c>
      <c r="N273">
        <v>7</v>
      </c>
      <c r="O273" t="s">
        <v>94</v>
      </c>
      <c r="P273">
        <v>2014</v>
      </c>
    </row>
    <row r="274" spans="1:16" hidden="1" x14ac:dyDescent="0.25">
      <c r="A274" t="s">
        <v>805</v>
      </c>
      <c r="B274" t="s">
        <v>95</v>
      </c>
      <c r="C274" t="s">
        <v>327</v>
      </c>
      <c r="D274" t="s">
        <v>2889</v>
      </c>
      <c r="E274">
        <v>17340</v>
      </c>
      <c r="F274" t="s">
        <v>328</v>
      </c>
      <c r="G274" t="s">
        <v>806</v>
      </c>
      <c r="H274" t="s">
        <v>1320</v>
      </c>
      <c r="I274" t="s">
        <v>1321</v>
      </c>
      <c r="J274" t="s">
        <v>1322</v>
      </c>
      <c r="K274" t="s">
        <v>1323</v>
      </c>
      <c r="L274" t="s">
        <v>1324</v>
      </c>
      <c r="M274" s="30">
        <v>41640</v>
      </c>
      <c r="N274">
        <v>1</v>
      </c>
      <c r="O274" t="s">
        <v>384</v>
      </c>
      <c r="P274">
        <v>2014</v>
      </c>
    </row>
    <row r="275" spans="1:16" hidden="1" x14ac:dyDescent="0.25">
      <c r="A275" t="s">
        <v>90</v>
      </c>
      <c r="B275" t="s">
        <v>98</v>
      </c>
      <c r="C275" t="s">
        <v>329</v>
      </c>
      <c r="D275" t="s">
        <v>2887</v>
      </c>
      <c r="E275">
        <v>13210</v>
      </c>
      <c r="F275" t="s">
        <v>330</v>
      </c>
      <c r="G275" t="s">
        <v>769</v>
      </c>
      <c r="H275" t="s">
        <v>1325</v>
      </c>
      <c r="I275" t="s">
        <v>97</v>
      </c>
      <c r="J275" t="s">
        <v>1325</v>
      </c>
      <c r="K275" t="s">
        <v>1326</v>
      </c>
      <c r="L275" t="s">
        <v>1326</v>
      </c>
      <c r="M275" s="30">
        <v>41640</v>
      </c>
      <c r="N275">
        <v>1</v>
      </c>
      <c r="O275" t="s">
        <v>384</v>
      </c>
      <c r="P275">
        <v>2014</v>
      </c>
    </row>
    <row r="276" spans="1:16" hidden="1" x14ac:dyDescent="0.25">
      <c r="A276" t="s">
        <v>90</v>
      </c>
      <c r="B276" t="s">
        <v>95</v>
      </c>
      <c r="C276" t="s">
        <v>314</v>
      </c>
      <c r="D276" t="s">
        <v>2888</v>
      </c>
      <c r="E276">
        <v>15350</v>
      </c>
      <c r="F276" t="s">
        <v>315</v>
      </c>
      <c r="G276" t="s">
        <v>769</v>
      </c>
      <c r="H276" t="s">
        <v>1327</v>
      </c>
      <c r="I276" t="s">
        <v>1328</v>
      </c>
      <c r="J276" t="s">
        <v>1329</v>
      </c>
      <c r="K276" t="s">
        <v>1330</v>
      </c>
      <c r="L276" t="s">
        <v>1331</v>
      </c>
      <c r="M276" s="30">
        <v>41648</v>
      </c>
      <c r="N276">
        <v>9</v>
      </c>
      <c r="O276" t="s">
        <v>341</v>
      </c>
      <c r="P276">
        <v>2014</v>
      </c>
    </row>
    <row r="277" spans="1:16" hidden="1" x14ac:dyDescent="0.25">
      <c r="A277" t="s">
        <v>805</v>
      </c>
      <c r="B277" t="s">
        <v>98</v>
      </c>
      <c r="C277" t="s">
        <v>321</v>
      </c>
      <c r="D277" t="s">
        <v>2889</v>
      </c>
      <c r="E277">
        <v>17700</v>
      </c>
      <c r="F277" t="s">
        <v>322</v>
      </c>
      <c r="G277" t="s">
        <v>806</v>
      </c>
      <c r="H277" t="s">
        <v>1332</v>
      </c>
      <c r="I277" t="s">
        <v>1333</v>
      </c>
      <c r="J277" t="s">
        <v>1334</v>
      </c>
      <c r="K277" t="s">
        <v>1335</v>
      </c>
      <c r="L277" t="s">
        <v>1336</v>
      </c>
      <c r="M277" s="30">
        <v>41286</v>
      </c>
      <c r="N277">
        <v>12</v>
      </c>
      <c r="O277" t="s">
        <v>113</v>
      </c>
      <c r="P277">
        <v>2013</v>
      </c>
    </row>
    <row r="278" spans="1:16" hidden="1" x14ac:dyDescent="0.25">
      <c r="A278" t="s">
        <v>90</v>
      </c>
      <c r="B278" t="s">
        <v>120</v>
      </c>
      <c r="C278" t="s">
        <v>367</v>
      </c>
      <c r="D278" t="s">
        <v>2889</v>
      </c>
      <c r="E278">
        <v>17150</v>
      </c>
      <c r="F278" t="s">
        <v>368</v>
      </c>
      <c r="G278" t="s">
        <v>769</v>
      </c>
      <c r="H278" t="s">
        <v>828</v>
      </c>
      <c r="I278" t="s">
        <v>1337</v>
      </c>
      <c r="J278" t="s">
        <v>1338</v>
      </c>
      <c r="K278" t="s">
        <v>1339</v>
      </c>
      <c r="L278" t="s">
        <v>1340</v>
      </c>
      <c r="M278" s="30">
        <v>41284</v>
      </c>
      <c r="N278">
        <v>10</v>
      </c>
      <c r="O278" t="s">
        <v>106</v>
      </c>
      <c r="P278">
        <v>2013</v>
      </c>
    </row>
    <row r="279" spans="1:16" hidden="1" x14ac:dyDescent="0.25">
      <c r="A279" t="s">
        <v>90</v>
      </c>
      <c r="B279" t="s">
        <v>120</v>
      </c>
      <c r="C279" t="s">
        <v>314</v>
      </c>
      <c r="D279" t="s">
        <v>2889</v>
      </c>
      <c r="E279">
        <v>17150</v>
      </c>
      <c r="F279" t="s">
        <v>315</v>
      </c>
      <c r="G279" t="s">
        <v>769</v>
      </c>
      <c r="H279" t="s">
        <v>828</v>
      </c>
      <c r="I279" t="s">
        <v>1337</v>
      </c>
      <c r="J279" t="s">
        <v>1338</v>
      </c>
      <c r="K279" t="s">
        <v>1339</v>
      </c>
      <c r="L279" t="s">
        <v>1340</v>
      </c>
      <c r="M279" s="30">
        <v>41284</v>
      </c>
      <c r="N279">
        <v>10</v>
      </c>
      <c r="O279" t="s">
        <v>106</v>
      </c>
      <c r="P279">
        <v>2013</v>
      </c>
    </row>
    <row r="280" spans="1:16" hidden="1" x14ac:dyDescent="0.25">
      <c r="A280" t="s">
        <v>805</v>
      </c>
      <c r="B280" t="s">
        <v>91</v>
      </c>
      <c r="C280" t="s">
        <v>327</v>
      </c>
      <c r="D280" t="s">
        <v>2889</v>
      </c>
      <c r="E280">
        <v>18060</v>
      </c>
      <c r="F280" t="s">
        <v>328</v>
      </c>
      <c r="G280" t="s">
        <v>806</v>
      </c>
      <c r="H280" t="s">
        <v>1341</v>
      </c>
      <c r="I280" t="s">
        <v>1342</v>
      </c>
      <c r="J280" t="s">
        <v>1343</v>
      </c>
      <c r="K280" t="s">
        <v>1344</v>
      </c>
      <c r="L280" t="s">
        <v>1345</v>
      </c>
      <c r="M280" s="30">
        <v>41644</v>
      </c>
      <c r="N280">
        <v>5</v>
      </c>
      <c r="O280" t="s">
        <v>416</v>
      </c>
      <c r="P280">
        <v>2014</v>
      </c>
    </row>
    <row r="281" spans="1:16" hidden="1" x14ac:dyDescent="0.25">
      <c r="A281" t="s">
        <v>127</v>
      </c>
      <c r="B281" t="s">
        <v>95</v>
      </c>
      <c r="C281" t="s">
        <v>329</v>
      </c>
      <c r="D281" t="s">
        <v>2888</v>
      </c>
      <c r="E281">
        <v>4480</v>
      </c>
      <c r="F281" t="s">
        <v>330</v>
      </c>
      <c r="G281" t="s">
        <v>128</v>
      </c>
      <c r="H281" t="s">
        <v>1346</v>
      </c>
      <c r="I281" t="s">
        <v>1347</v>
      </c>
      <c r="J281" t="s">
        <v>1348</v>
      </c>
      <c r="K281" t="s">
        <v>1349</v>
      </c>
      <c r="L281" t="s">
        <v>1350</v>
      </c>
      <c r="M281" s="30">
        <v>41645</v>
      </c>
      <c r="N281">
        <v>6</v>
      </c>
      <c r="O281" t="s">
        <v>134</v>
      </c>
      <c r="P281">
        <v>2014</v>
      </c>
    </row>
    <row r="282" spans="1:16" hidden="1" x14ac:dyDescent="0.25">
      <c r="A282" t="s">
        <v>127</v>
      </c>
      <c r="B282" t="s">
        <v>95</v>
      </c>
      <c r="C282" t="s">
        <v>314</v>
      </c>
      <c r="D282" t="s">
        <v>2888</v>
      </c>
      <c r="E282">
        <v>4480</v>
      </c>
      <c r="F282" t="s">
        <v>315</v>
      </c>
      <c r="G282" t="s">
        <v>128</v>
      </c>
      <c r="H282" t="s">
        <v>1346</v>
      </c>
      <c r="I282" t="s">
        <v>1347</v>
      </c>
      <c r="J282" t="s">
        <v>1348</v>
      </c>
      <c r="K282" t="s">
        <v>1349</v>
      </c>
      <c r="L282" t="s">
        <v>1350</v>
      </c>
      <c r="M282" s="30">
        <v>41645</v>
      </c>
      <c r="N282">
        <v>6</v>
      </c>
      <c r="O282" t="s">
        <v>134</v>
      </c>
      <c r="P282">
        <v>2014</v>
      </c>
    </row>
    <row r="283" spans="1:16" hidden="1" x14ac:dyDescent="0.25">
      <c r="A283" t="s">
        <v>90</v>
      </c>
      <c r="B283" t="s">
        <v>91</v>
      </c>
      <c r="C283" t="s">
        <v>321</v>
      </c>
      <c r="D283" t="s">
        <v>2889</v>
      </c>
      <c r="E283">
        <v>2700</v>
      </c>
      <c r="F283" t="s">
        <v>322</v>
      </c>
      <c r="G283" t="s">
        <v>93</v>
      </c>
      <c r="H283" t="s">
        <v>1351</v>
      </c>
      <c r="I283" t="s">
        <v>1352</v>
      </c>
      <c r="J283" t="s">
        <v>1353</v>
      </c>
      <c r="K283" t="s">
        <v>1354</v>
      </c>
      <c r="L283" t="s">
        <v>1355</v>
      </c>
      <c r="M283" s="30">
        <v>41641</v>
      </c>
      <c r="N283">
        <v>2</v>
      </c>
      <c r="O283" t="s">
        <v>326</v>
      </c>
      <c r="P283">
        <v>2014</v>
      </c>
    </row>
    <row r="284" spans="1:16" hidden="1" x14ac:dyDescent="0.25">
      <c r="A284" t="s">
        <v>127</v>
      </c>
      <c r="B284" t="s">
        <v>91</v>
      </c>
      <c r="C284" t="s">
        <v>99</v>
      </c>
      <c r="D284" t="s">
        <v>2889</v>
      </c>
      <c r="E284">
        <v>25740</v>
      </c>
      <c r="F284" t="s">
        <v>100</v>
      </c>
      <c r="G284" t="s">
        <v>128</v>
      </c>
      <c r="H284" t="s">
        <v>1356</v>
      </c>
      <c r="I284" t="s">
        <v>1357</v>
      </c>
      <c r="J284" t="s">
        <v>1358</v>
      </c>
      <c r="K284" t="s">
        <v>1359</v>
      </c>
      <c r="L284" t="s">
        <v>1360</v>
      </c>
      <c r="M284" s="30">
        <v>41285</v>
      </c>
      <c r="N284">
        <v>11</v>
      </c>
      <c r="O284" t="s">
        <v>355</v>
      </c>
      <c r="P284">
        <v>2013</v>
      </c>
    </row>
    <row r="285" spans="1:16" x14ac:dyDescent="0.25">
      <c r="A285" t="s">
        <v>805</v>
      </c>
      <c r="B285" t="s">
        <v>112</v>
      </c>
      <c r="C285" t="s">
        <v>329</v>
      </c>
      <c r="D285" t="s">
        <v>2886</v>
      </c>
      <c r="E285">
        <v>14450</v>
      </c>
      <c r="F285" t="s">
        <v>330</v>
      </c>
      <c r="G285" t="s">
        <v>806</v>
      </c>
      <c r="H285" t="s">
        <v>1361</v>
      </c>
      <c r="I285" t="s">
        <v>1362</v>
      </c>
      <c r="J285" t="s">
        <v>1363</v>
      </c>
      <c r="K285" t="s">
        <v>1364</v>
      </c>
      <c r="L285" t="s">
        <v>1365</v>
      </c>
      <c r="M285" s="30">
        <v>41648</v>
      </c>
      <c r="N285">
        <v>9</v>
      </c>
      <c r="O285" t="s">
        <v>341</v>
      </c>
      <c r="P285">
        <v>2014</v>
      </c>
    </row>
    <row r="286" spans="1:16" hidden="1" x14ac:dyDescent="0.25">
      <c r="A286" t="s">
        <v>90</v>
      </c>
      <c r="B286" t="s">
        <v>98</v>
      </c>
      <c r="C286" t="s">
        <v>321</v>
      </c>
      <c r="D286" t="s">
        <v>2888</v>
      </c>
      <c r="E286">
        <v>15200</v>
      </c>
      <c r="F286" t="s">
        <v>322</v>
      </c>
      <c r="G286" t="s">
        <v>769</v>
      </c>
      <c r="H286" t="s">
        <v>1366</v>
      </c>
      <c r="I286" t="s">
        <v>1367</v>
      </c>
      <c r="J286" t="s">
        <v>1368</v>
      </c>
      <c r="K286" t="s">
        <v>1369</v>
      </c>
      <c r="L286" t="s">
        <v>1370</v>
      </c>
      <c r="M286" s="30">
        <v>41650</v>
      </c>
      <c r="N286">
        <v>11</v>
      </c>
      <c r="O286" t="s">
        <v>355</v>
      </c>
      <c r="P286">
        <v>2014</v>
      </c>
    </row>
    <row r="287" spans="1:16" hidden="1" x14ac:dyDescent="0.25">
      <c r="A287" t="s">
        <v>90</v>
      </c>
      <c r="B287" t="s">
        <v>91</v>
      </c>
      <c r="C287" t="s">
        <v>329</v>
      </c>
      <c r="D287" t="s">
        <v>2889</v>
      </c>
      <c r="E287">
        <v>17430</v>
      </c>
      <c r="F287" t="s">
        <v>330</v>
      </c>
      <c r="G287" t="s">
        <v>769</v>
      </c>
      <c r="H287" t="s">
        <v>1371</v>
      </c>
      <c r="I287" t="s">
        <v>1372</v>
      </c>
      <c r="J287" t="s">
        <v>1373</v>
      </c>
      <c r="K287" t="s">
        <v>1374</v>
      </c>
      <c r="L287" t="s">
        <v>1375</v>
      </c>
      <c r="M287" s="30">
        <v>41644</v>
      </c>
      <c r="N287">
        <v>5</v>
      </c>
      <c r="O287" t="s">
        <v>416</v>
      </c>
      <c r="P287">
        <v>2014</v>
      </c>
    </row>
    <row r="288" spans="1:16" hidden="1" x14ac:dyDescent="0.25">
      <c r="A288" t="s">
        <v>805</v>
      </c>
      <c r="B288" t="s">
        <v>98</v>
      </c>
      <c r="C288" t="s">
        <v>329</v>
      </c>
      <c r="D288" t="s">
        <v>2888</v>
      </c>
      <c r="E288">
        <v>15800</v>
      </c>
      <c r="F288" t="s">
        <v>330</v>
      </c>
      <c r="G288" t="s">
        <v>806</v>
      </c>
      <c r="H288" t="s">
        <v>1376</v>
      </c>
      <c r="I288" t="s">
        <v>1377</v>
      </c>
      <c r="J288" t="s">
        <v>1378</v>
      </c>
      <c r="K288" t="s">
        <v>1379</v>
      </c>
      <c r="L288" t="s">
        <v>1380</v>
      </c>
      <c r="M288" s="30">
        <v>41648</v>
      </c>
      <c r="N288">
        <v>9</v>
      </c>
      <c r="O288" t="s">
        <v>341</v>
      </c>
      <c r="P288">
        <v>2014</v>
      </c>
    </row>
    <row r="289" spans="1:16" hidden="1" x14ac:dyDescent="0.25">
      <c r="A289" t="s">
        <v>90</v>
      </c>
      <c r="B289" t="s">
        <v>112</v>
      </c>
      <c r="C289" t="s">
        <v>314</v>
      </c>
      <c r="D289" t="s">
        <v>2888</v>
      </c>
      <c r="E289">
        <v>13890</v>
      </c>
      <c r="F289" t="s">
        <v>315</v>
      </c>
      <c r="G289" t="s">
        <v>769</v>
      </c>
      <c r="H289" t="s">
        <v>1381</v>
      </c>
      <c r="I289" t="s">
        <v>1382</v>
      </c>
      <c r="J289" t="s">
        <v>1383</v>
      </c>
      <c r="K289" t="s">
        <v>1384</v>
      </c>
      <c r="L289" t="s">
        <v>1385</v>
      </c>
      <c r="M289" s="30">
        <v>41284</v>
      </c>
      <c r="N289">
        <v>10</v>
      </c>
      <c r="O289" t="s">
        <v>106</v>
      </c>
      <c r="P289">
        <v>2013</v>
      </c>
    </row>
    <row r="290" spans="1:16" hidden="1" x14ac:dyDescent="0.25">
      <c r="A290" t="s">
        <v>90</v>
      </c>
      <c r="B290" t="s">
        <v>112</v>
      </c>
      <c r="C290" t="s">
        <v>327</v>
      </c>
      <c r="D290" t="s">
        <v>2888</v>
      </c>
      <c r="E290">
        <v>13890</v>
      </c>
      <c r="F290" t="s">
        <v>328</v>
      </c>
      <c r="G290" t="s">
        <v>769</v>
      </c>
      <c r="H290" t="s">
        <v>1381</v>
      </c>
      <c r="I290" t="s">
        <v>1382</v>
      </c>
      <c r="J290" t="s">
        <v>1383</v>
      </c>
      <c r="K290" t="s">
        <v>1384</v>
      </c>
      <c r="L290" t="s">
        <v>1385</v>
      </c>
      <c r="M290" s="30">
        <v>41284</v>
      </c>
      <c r="N290">
        <v>10</v>
      </c>
      <c r="O290" t="s">
        <v>106</v>
      </c>
      <c r="P290">
        <v>2013</v>
      </c>
    </row>
    <row r="291" spans="1:16" x14ac:dyDescent="0.25">
      <c r="A291" t="s">
        <v>805</v>
      </c>
      <c r="B291" t="s">
        <v>91</v>
      </c>
      <c r="C291" t="s">
        <v>99</v>
      </c>
      <c r="D291" t="s">
        <v>2886</v>
      </c>
      <c r="E291">
        <v>14650</v>
      </c>
      <c r="F291" t="s">
        <v>100</v>
      </c>
      <c r="G291" t="s">
        <v>806</v>
      </c>
      <c r="H291" t="s">
        <v>1386</v>
      </c>
      <c r="I291" t="s">
        <v>1387</v>
      </c>
      <c r="J291" t="s">
        <v>1388</v>
      </c>
      <c r="K291" t="s">
        <v>1389</v>
      </c>
      <c r="L291" t="s">
        <v>1390</v>
      </c>
      <c r="M291" s="30">
        <v>41642</v>
      </c>
      <c r="N291">
        <v>3</v>
      </c>
      <c r="O291" t="s">
        <v>452</v>
      </c>
      <c r="P291">
        <v>2014</v>
      </c>
    </row>
    <row r="292" spans="1:16" hidden="1" x14ac:dyDescent="0.25">
      <c r="A292" t="s">
        <v>1229</v>
      </c>
      <c r="B292" t="s">
        <v>95</v>
      </c>
      <c r="C292" t="s">
        <v>327</v>
      </c>
      <c r="D292" t="s">
        <v>2889</v>
      </c>
      <c r="E292">
        <v>38745</v>
      </c>
      <c r="F292" t="s">
        <v>328</v>
      </c>
      <c r="G292" t="s">
        <v>1230</v>
      </c>
      <c r="H292" t="s">
        <v>1391</v>
      </c>
      <c r="I292" t="s">
        <v>1392</v>
      </c>
      <c r="J292" t="s">
        <v>1393</v>
      </c>
      <c r="K292" t="s">
        <v>1394</v>
      </c>
      <c r="L292" t="s">
        <v>1395</v>
      </c>
      <c r="M292" s="30">
        <v>41646</v>
      </c>
      <c r="N292">
        <v>7</v>
      </c>
      <c r="O292" t="s">
        <v>94</v>
      </c>
      <c r="P292">
        <v>2014</v>
      </c>
    </row>
    <row r="293" spans="1:16" hidden="1" x14ac:dyDescent="0.25">
      <c r="A293" t="s">
        <v>127</v>
      </c>
      <c r="B293" t="s">
        <v>95</v>
      </c>
      <c r="C293" t="s">
        <v>321</v>
      </c>
      <c r="D293" t="s">
        <v>2889</v>
      </c>
      <c r="E293">
        <v>24750</v>
      </c>
      <c r="F293" t="s">
        <v>322</v>
      </c>
      <c r="G293" t="s">
        <v>128</v>
      </c>
      <c r="H293" t="s">
        <v>1396</v>
      </c>
      <c r="I293" t="s">
        <v>1397</v>
      </c>
      <c r="J293" t="s">
        <v>1398</v>
      </c>
      <c r="K293" t="s">
        <v>1399</v>
      </c>
      <c r="L293" t="s">
        <v>1400</v>
      </c>
      <c r="M293" s="30">
        <v>41642</v>
      </c>
      <c r="N293">
        <v>3</v>
      </c>
      <c r="O293" t="s">
        <v>452</v>
      </c>
      <c r="P293">
        <v>2014</v>
      </c>
    </row>
    <row r="294" spans="1:16" hidden="1" x14ac:dyDescent="0.25">
      <c r="A294" t="s">
        <v>1229</v>
      </c>
      <c r="B294" t="s">
        <v>120</v>
      </c>
      <c r="C294" t="s">
        <v>314</v>
      </c>
      <c r="D294" t="s">
        <v>2887</v>
      </c>
      <c r="E294">
        <v>24720</v>
      </c>
      <c r="F294" t="s">
        <v>315</v>
      </c>
      <c r="G294" t="s">
        <v>1230</v>
      </c>
      <c r="H294" t="s">
        <v>1401</v>
      </c>
      <c r="I294" t="s">
        <v>97</v>
      </c>
      <c r="J294" t="s">
        <v>1401</v>
      </c>
      <c r="K294" t="s">
        <v>1402</v>
      </c>
      <c r="L294" t="s">
        <v>1403</v>
      </c>
      <c r="M294" s="30">
        <v>41648</v>
      </c>
      <c r="N294">
        <v>9</v>
      </c>
      <c r="O294" t="s">
        <v>341</v>
      </c>
      <c r="P294">
        <v>2014</v>
      </c>
    </row>
    <row r="295" spans="1:16" hidden="1" x14ac:dyDescent="0.25">
      <c r="A295" t="s">
        <v>1229</v>
      </c>
      <c r="B295" t="s">
        <v>120</v>
      </c>
      <c r="C295" t="s">
        <v>329</v>
      </c>
      <c r="D295" t="s">
        <v>2887</v>
      </c>
      <c r="E295">
        <v>24700</v>
      </c>
      <c r="F295" t="s">
        <v>330</v>
      </c>
      <c r="G295" t="s">
        <v>1230</v>
      </c>
      <c r="H295" t="s">
        <v>1404</v>
      </c>
      <c r="I295" t="s">
        <v>97</v>
      </c>
      <c r="J295" t="s">
        <v>1404</v>
      </c>
      <c r="K295" t="s">
        <v>1405</v>
      </c>
      <c r="L295" t="s">
        <v>1406</v>
      </c>
      <c r="M295" s="30">
        <v>41645</v>
      </c>
      <c r="N295">
        <v>6</v>
      </c>
      <c r="O295" t="s">
        <v>134</v>
      </c>
      <c r="P295">
        <v>2014</v>
      </c>
    </row>
    <row r="296" spans="1:16" hidden="1" x14ac:dyDescent="0.25">
      <c r="A296" t="s">
        <v>1229</v>
      </c>
      <c r="B296" t="s">
        <v>120</v>
      </c>
      <c r="C296" t="s">
        <v>367</v>
      </c>
      <c r="D296" t="s">
        <v>2887</v>
      </c>
      <c r="E296">
        <v>24700</v>
      </c>
      <c r="F296" t="s">
        <v>368</v>
      </c>
      <c r="G296" t="s">
        <v>1230</v>
      </c>
      <c r="H296" t="s">
        <v>1404</v>
      </c>
      <c r="I296" t="s">
        <v>97</v>
      </c>
      <c r="J296" t="s">
        <v>1404</v>
      </c>
      <c r="K296" t="s">
        <v>1405</v>
      </c>
      <c r="L296" t="s">
        <v>1406</v>
      </c>
      <c r="M296" s="30">
        <v>41645</v>
      </c>
      <c r="N296">
        <v>6</v>
      </c>
      <c r="O296" t="s">
        <v>134</v>
      </c>
      <c r="P296">
        <v>2014</v>
      </c>
    </row>
    <row r="297" spans="1:16" hidden="1" x14ac:dyDescent="0.25">
      <c r="A297" t="s">
        <v>90</v>
      </c>
      <c r="B297" t="s">
        <v>91</v>
      </c>
      <c r="C297" t="s">
        <v>99</v>
      </c>
      <c r="D297" t="s">
        <v>2888</v>
      </c>
      <c r="E297">
        <v>14210</v>
      </c>
      <c r="F297" t="s">
        <v>100</v>
      </c>
      <c r="G297" t="s">
        <v>769</v>
      </c>
      <c r="H297" t="s">
        <v>1407</v>
      </c>
      <c r="I297" t="s">
        <v>1408</v>
      </c>
      <c r="J297" t="s">
        <v>1409</v>
      </c>
      <c r="K297" t="s">
        <v>1410</v>
      </c>
      <c r="L297" t="s">
        <v>1411</v>
      </c>
      <c r="M297" s="30">
        <v>41286</v>
      </c>
      <c r="N297">
        <v>12</v>
      </c>
      <c r="O297" t="s">
        <v>113</v>
      </c>
      <c r="P297">
        <v>2013</v>
      </c>
    </row>
    <row r="298" spans="1:16" hidden="1" x14ac:dyDescent="0.25">
      <c r="A298" t="s">
        <v>1229</v>
      </c>
      <c r="B298" t="s">
        <v>95</v>
      </c>
      <c r="C298" t="s">
        <v>99</v>
      </c>
      <c r="D298" t="s">
        <v>2889</v>
      </c>
      <c r="E298">
        <v>39975</v>
      </c>
      <c r="F298" t="s">
        <v>100</v>
      </c>
      <c r="G298" t="s">
        <v>1230</v>
      </c>
      <c r="H298" t="s">
        <v>1412</v>
      </c>
      <c r="I298" t="s">
        <v>1413</v>
      </c>
      <c r="J298" t="s">
        <v>1414</v>
      </c>
      <c r="K298" t="s">
        <v>1415</v>
      </c>
      <c r="L298" t="s">
        <v>1416</v>
      </c>
      <c r="M298" s="30">
        <v>41640</v>
      </c>
      <c r="N298">
        <v>1</v>
      </c>
      <c r="O298" t="s">
        <v>384</v>
      </c>
      <c r="P298">
        <v>2014</v>
      </c>
    </row>
    <row r="299" spans="1:16" hidden="1" x14ac:dyDescent="0.25">
      <c r="A299" t="s">
        <v>1229</v>
      </c>
      <c r="B299" t="s">
        <v>120</v>
      </c>
      <c r="C299" t="s">
        <v>99</v>
      </c>
      <c r="D299" t="s">
        <v>2888</v>
      </c>
      <c r="E299">
        <v>28610</v>
      </c>
      <c r="F299" t="s">
        <v>100</v>
      </c>
      <c r="G299" t="s">
        <v>1230</v>
      </c>
      <c r="H299" t="s">
        <v>1417</v>
      </c>
      <c r="I299" t="s">
        <v>1418</v>
      </c>
      <c r="J299" t="s">
        <v>1419</v>
      </c>
      <c r="K299" t="s">
        <v>1420</v>
      </c>
      <c r="L299" t="s">
        <v>1421</v>
      </c>
      <c r="M299" s="30">
        <v>41640</v>
      </c>
      <c r="N299">
        <v>1</v>
      </c>
      <c r="O299" t="s">
        <v>384</v>
      </c>
      <c r="P299">
        <v>2014</v>
      </c>
    </row>
    <row r="300" spans="1:16" hidden="1" x14ac:dyDescent="0.25">
      <c r="A300" t="s">
        <v>127</v>
      </c>
      <c r="B300" t="s">
        <v>112</v>
      </c>
      <c r="C300" t="s">
        <v>329</v>
      </c>
      <c r="D300" t="s">
        <v>2889</v>
      </c>
      <c r="E300">
        <v>14960</v>
      </c>
      <c r="F300" t="s">
        <v>330</v>
      </c>
      <c r="G300" t="s">
        <v>128</v>
      </c>
      <c r="H300" t="s">
        <v>1422</v>
      </c>
      <c r="I300" t="s">
        <v>1423</v>
      </c>
      <c r="J300" t="s">
        <v>1424</v>
      </c>
      <c r="K300" t="s">
        <v>1425</v>
      </c>
      <c r="L300" t="s">
        <v>1426</v>
      </c>
      <c r="M300" s="30">
        <v>41649</v>
      </c>
      <c r="N300">
        <v>10</v>
      </c>
      <c r="O300" t="s">
        <v>106</v>
      </c>
      <c r="P300">
        <v>2014</v>
      </c>
    </row>
    <row r="301" spans="1:16" hidden="1" x14ac:dyDescent="0.25">
      <c r="A301" t="s">
        <v>127</v>
      </c>
      <c r="B301" t="s">
        <v>112</v>
      </c>
      <c r="C301" t="s">
        <v>327</v>
      </c>
      <c r="D301" t="s">
        <v>2889</v>
      </c>
      <c r="E301">
        <v>14960</v>
      </c>
      <c r="F301" t="s">
        <v>328</v>
      </c>
      <c r="G301" t="s">
        <v>128</v>
      </c>
      <c r="H301" t="s">
        <v>1422</v>
      </c>
      <c r="I301" t="s">
        <v>1423</v>
      </c>
      <c r="J301" t="s">
        <v>1424</v>
      </c>
      <c r="K301" t="s">
        <v>1425</v>
      </c>
      <c r="L301" t="s">
        <v>1426</v>
      </c>
      <c r="M301" s="30">
        <v>41649</v>
      </c>
      <c r="N301">
        <v>10</v>
      </c>
      <c r="O301" t="s">
        <v>106</v>
      </c>
      <c r="P301">
        <v>2014</v>
      </c>
    </row>
    <row r="302" spans="1:16" x14ac:dyDescent="0.25">
      <c r="A302" t="s">
        <v>90</v>
      </c>
      <c r="B302" t="s">
        <v>91</v>
      </c>
      <c r="C302" t="s">
        <v>321</v>
      </c>
      <c r="D302" t="s">
        <v>2886</v>
      </c>
      <c r="E302">
        <v>12360</v>
      </c>
      <c r="F302" t="s">
        <v>322</v>
      </c>
      <c r="G302" t="s">
        <v>769</v>
      </c>
      <c r="H302" t="s">
        <v>1402</v>
      </c>
      <c r="I302" t="s">
        <v>1427</v>
      </c>
      <c r="J302" t="s">
        <v>1428</v>
      </c>
      <c r="K302" t="s">
        <v>1403</v>
      </c>
      <c r="L302" t="s">
        <v>1429</v>
      </c>
      <c r="M302" s="30">
        <v>41650</v>
      </c>
      <c r="N302">
        <v>11</v>
      </c>
      <c r="O302" t="s">
        <v>355</v>
      </c>
      <c r="P302">
        <v>2014</v>
      </c>
    </row>
    <row r="303" spans="1:16" hidden="1" x14ac:dyDescent="0.25">
      <c r="A303" t="s">
        <v>1229</v>
      </c>
      <c r="B303" t="s">
        <v>120</v>
      </c>
      <c r="C303" t="s">
        <v>329</v>
      </c>
      <c r="D303" t="s">
        <v>2888</v>
      </c>
      <c r="E303">
        <v>27910</v>
      </c>
      <c r="F303" t="s">
        <v>330</v>
      </c>
      <c r="G303" t="s">
        <v>1230</v>
      </c>
      <c r="H303" t="s">
        <v>1430</v>
      </c>
      <c r="I303" t="s">
        <v>1431</v>
      </c>
      <c r="J303" t="s">
        <v>1432</v>
      </c>
      <c r="K303" t="s">
        <v>1433</v>
      </c>
      <c r="L303" t="s">
        <v>1434</v>
      </c>
      <c r="M303" s="30">
        <v>41650</v>
      </c>
      <c r="N303">
        <v>11</v>
      </c>
      <c r="O303" t="s">
        <v>355</v>
      </c>
      <c r="P303">
        <v>2014</v>
      </c>
    </row>
    <row r="304" spans="1:16" x14ac:dyDescent="0.25">
      <c r="A304" t="s">
        <v>805</v>
      </c>
      <c r="B304" t="s">
        <v>91</v>
      </c>
      <c r="C304" t="s">
        <v>314</v>
      </c>
      <c r="D304" t="s">
        <v>2886</v>
      </c>
      <c r="E304">
        <v>13695</v>
      </c>
      <c r="F304" t="s">
        <v>315</v>
      </c>
      <c r="G304" t="s">
        <v>806</v>
      </c>
      <c r="H304" t="s">
        <v>1435</v>
      </c>
      <c r="I304" t="s">
        <v>1436</v>
      </c>
      <c r="J304" t="s">
        <v>1437</v>
      </c>
      <c r="K304" t="s">
        <v>1438</v>
      </c>
      <c r="L304" t="s">
        <v>1439</v>
      </c>
      <c r="M304" s="30">
        <v>41646</v>
      </c>
      <c r="N304">
        <v>7</v>
      </c>
      <c r="O304" t="s">
        <v>94</v>
      </c>
      <c r="P304">
        <v>2014</v>
      </c>
    </row>
    <row r="305" spans="1:16" hidden="1" x14ac:dyDescent="0.25">
      <c r="A305" t="s">
        <v>127</v>
      </c>
      <c r="B305" t="s">
        <v>120</v>
      </c>
      <c r="C305" t="s">
        <v>314</v>
      </c>
      <c r="D305" t="s">
        <v>2889</v>
      </c>
      <c r="E305">
        <v>5910</v>
      </c>
      <c r="F305" t="s">
        <v>315</v>
      </c>
      <c r="G305" t="s">
        <v>128</v>
      </c>
      <c r="H305" t="s">
        <v>1440</v>
      </c>
      <c r="I305" t="s">
        <v>1441</v>
      </c>
      <c r="J305" t="s">
        <v>1442</v>
      </c>
      <c r="K305" t="s">
        <v>1443</v>
      </c>
      <c r="L305" t="s">
        <v>1444</v>
      </c>
      <c r="M305" s="30">
        <v>41644</v>
      </c>
      <c r="N305">
        <v>5</v>
      </c>
      <c r="O305" t="s">
        <v>416</v>
      </c>
      <c r="P305">
        <v>2014</v>
      </c>
    </row>
    <row r="306" spans="1:16" hidden="1" x14ac:dyDescent="0.25">
      <c r="A306" t="s">
        <v>90</v>
      </c>
      <c r="B306" t="s">
        <v>95</v>
      </c>
      <c r="C306" t="s">
        <v>314</v>
      </c>
      <c r="D306" t="s">
        <v>2888</v>
      </c>
      <c r="E306">
        <v>13030</v>
      </c>
      <c r="F306" t="s">
        <v>315</v>
      </c>
      <c r="G306" t="s">
        <v>769</v>
      </c>
      <c r="H306" t="s">
        <v>1445</v>
      </c>
      <c r="I306" t="s">
        <v>1446</v>
      </c>
      <c r="J306" t="s">
        <v>1447</v>
      </c>
      <c r="K306" t="s">
        <v>1448</v>
      </c>
      <c r="L306" t="s">
        <v>1449</v>
      </c>
      <c r="M306" s="30">
        <v>41641</v>
      </c>
      <c r="N306">
        <v>2</v>
      </c>
      <c r="O306" t="s">
        <v>326</v>
      </c>
      <c r="P306">
        <v>2014</v>
      </c>
    </row>
    <row r="307" spans="1:16" hidden="1" x14ac:dyDescent="0.25">
      <c r="A307" t="s">
        <v>1229</v>
      </c>
      <c r="B307" t="s">
        <v>112</v>
      </c>
      <c r="C307" t="s">
        <v>329</v>
      </c>
      <c r="D307" t="s">
        <v>2888</v>
      </c>
      <c r="E307">
        <v>28440</v>
      </c>
      <c r="F307" t="s">
        <v>330</v>
      </c>
      <c r="G307" t="s">
        <v>1230</v>
      </c>
      <c r="H307" t="s">
        <v>1450</v>
      </c>
      <c r="I307" t="s">
        <v>1451</v>
      </c>
      <c r="J307" t="s">
        <v>1452</v>
      </c>
      <c r="K307" t="s">
        <v>1453</v>
      </c>
      <c r="L307" t="s">
        <v>1454</v>
      </c>
      <c r="M307" s="30">
        <v>41645</v>
      </c>
      <c r="N307">
        <v>6</v>
      </c>
      <c r="O307" t="s">
        <v>134</v>
      </c>
      <c r="P307">
        <v>2014</v>
      </c>
    </row>
    <row r="308" spans="1:16" hidden="1" x14ac:dyDescent="0.25">
      <c r="A308" t="s">
        <v>1229</v>
      </c>
      <c r="B308" t="s">
        <v>112</v>
      </c>
      <c r="C308" t="s">
        <v>327</v>
      </c>
      <c r="D308" t="s">
        <v>2888</v>
      </c>
      <c r="E308">
        <v>28440</v>
      </c>
      <c r="F308" t="s">
        <v>328</v>
      </c>
      <c r="G308" t="s">
        <v>1230</v>
      </c>
      <c r="H308" t="s">
        <v>1450</v>
      </c>
      <c r="I308" t="s">
        <v>1451</v>
      </c>
      <c r="J308" t="s">
        <v>1452</v>
      </c>
      <c r="K308" t="s">
        <v>1453</v>
      </c>
      <c r="L308" t="s">
        <v>1454</v>
      </c>
      <c r="M308" s="30">
        <v>41645</v>
      </c>
      <c r="N308">
        <v>6</v>
      </c>
      <c r="O308" t="s">
        <v>134</v>
      </c>
      <c r="P308">
        <v>2014</v>
      </c>
    </row>
    <row r="309" spans="1:16" hidden="1" x14ac:dyDescent="0.25">
      <c r="A309" t="s">
        <v>90</v>
      </c>
      <c r="B309" t="s">
        <v>98</v>
      </c>
      <c r="C309" t="s">
        <v>314</v>
      </c>
      <c r="D309" t="s">
        <v>2889</v>
      </c>
      <c r="E309">
        <v>15310</v>
      </c>
      <c r="F309" t="s">
        <v>315</v>
      </c>
      <c r="G309" t="s">
        <v>769</v>
      </c>
      <c r="H309" t="s">
        <v>1455</v>
      </c>
      <c r="I309" t="s">
        <v>1456</v>
      </c>
      <c r="J309" t="s">
        <v>1457</v>
      </c>
      <c r="K309" t="s">
        <v>1458</v>
      </c>
      <c r="L309" t="s">
        <v>1459</v>
      </c>
      <c r="M309" s="30">
        <v>41651</v>
      </c>
      <c r="N309">
        <v>12</v>
      </c>
      <c r="O309" t="s">
        <v>113</v>
      </c>
      <c r="P309">
        <v>2014</v>
      </c>
    </row>
    <row r="310" spans="1:16" hidden="1" x14ac:dyDescent="0.25">
      <c r="A310" t="s">
        <v>90</v>
      </c>
      <c r="B310" t="s">
        <v>98</v>
      </c>
      <c r="C310" t="s">
        <v>327</v>
      </c>
      <c r="D310" t="s">
        <v>2889</v>
      </c>
      <c r="E310">
        <v>15310</v>
      </c>
      <c r="F310" t="s">
        <v>328</v>
      </c>
      <c r="G310" t="s">
        <v>769</v>
      </c>
      <c r="H310" t="s">
        <v>1455</v>
      </c>
      <c r="I310" t="s">
        <v>1456</v>
      </c>
      <c r="J310" t="s">
        <v>1457</v>
      </c>
      <c r="K310" t="s">
        <v>1458</v>
      </c>
      <c r="L310" t="s">
        <v>1459</v>
      </c>
      <c r="M310" s="30">
        <v>41651</v>
      </c>
      <c r="N310">
        <v>12</v>
      </c>
      <c r="O310" t="s">
        <v>113</v>
      </c>
      <c r="P310">
        <v>2014</v>
      </c>
    </row>
    <row r="311" spans="1:16" hidden="1" x14ac:dyDescent="0.25">
      <c r="A311" t="s">
        <v>1229</v>
      </c>
      <c r="B311" t="s">
        <v>91</v>
      </c>
      <c r="C311" t="s">
        <v>314</v>
      </c>
      <c r="D311" t="s">
        <v>2888</v>
      </c>
      <c r="E311">
        <v>29310</v>
      </c>
      <c r="F311" t="s">
        <v>315</v>
      </c>
      <c r="G311" t="s">
        <v>1230</v>
      </c>
      <c r="H311" t="s">
        <v>1460</v>
      </c>
      <c r="I311" t="s">
        <v>1461</v>
      </c>
      <c r="J311" t="s">
        <v>1462</v>
      </c>
      <c r="K311" t="s">
        <v>1463</v>
      </c>
      <c r="L311" t="s">
        <v>1464</v>
      </c>
      <c r="M311" s="30">
        <v>41283</v>
      </c>
      <c r="N311">
        <v>9</v>
      </c>
      <c r="O311" t="s">
        <v>341</v>
      </c>
      <c r="P311">
        <v>2013</v>
      </c>
    </row>
    <row r="312" spans="1:16" hidden="1" x14ac:dyDescent="0.25">
      <c r="A312" t="s">
        <v>90</v>
      </c>
      <c r="B312" t="s">
        <v>98</v>
      </c>
      <c r="C312" t="s">
        <v>314</v>
      </c>
      <c r="D312" t="s">
        <v>2888</v>
      </c>
      <c r="E312">
        <v>13660</v>
      </c>
      <c r="F312" t="s">
        <v>315</v>
      </c>
      <c r="G312" t="s">
        <v>769</v>
      </c>
      <c r="H312" t="s">
        <v>1465</v>
      </c>
      <c r="I312" t="s">
        <v>1466</v>
      </c>
      <c r="J312" t="s">
        <v>1467</v>
      </c>
      <c r="K312" t="s">
        <v>1468</v>
      </c>
      <c r="L312" t="s">
        <v>1469</v>
      </c>
      <c r="M312" s="30">
        <v>41645</v>
      </c>
      <c r="N312">
        <v>6</v>
      </c>
      <c r="O312" t="s">
        <v>134</v>
      </c>
      <c r="P312">
        <v>2014</v>
      </c>
    </row>
    <row r="313" spans="1:16" hidden="1" x14ac:dyDescent="0.25">
      <c r="A313" t="s">
        <v>90</v>
      </c>
      <c r="B313" t="s">
        <v>98</v>
      </c>
      <c r="C313" t="s">
        <v>321</v>
      </c>
      <c r="D313" t="s">
        <v>2888</v>
      </c>
      <c r="E313">
        <v>13660</v>
      </c>
      <c r="F313" t="s">
        <v>322</v>
      </c>
      <c r="G313" t="s">
        <v>769</v>
      </c>
      <c r="H313" t="s">
        <v>1465</v>
      </c>
      <c r="I313" t="s">
        <v>1466</v>
      </c>
      <c r="J313" t="s">
        <v>1467</v>
      </c>
      <c r="K313" t="s">
        <v>1468</v>
      </c>
      <c r="L313" t="s">
        <v>1469</v>
      </c>
      <c r="M313" s="30">
        <v>41645</v>
      </c>
      <c r="N313">
        <v>6</v>
      </c>
      <c r="O313" t="s">
        <v>134</v>
      </c>
      <c r="P313">
        <v>2014</v>
      </c>
    </row>
    <row r="314" spans="1:16" x14ac:dyDescent="0.25">
      <c r="A314" t="s">
        <v>127</v>
      </c>
      <c r="B314" t="s">
        <v>98</v>
      </c>
      <c r="C314" t="s">
        <v>321</v>
      </c>
      <c r="D314" t="s">
        <v>2886</v>
      </c>
      <c r="E314">
        <v>2590</v>
      </c>
      <c r="F314" t="s">
        <v>322</v>
      </c>
      <c r="G314" t="s">
        <v>128</v>
      </c>
      <c r="H314" t="s">
        <v>1470</v>
      </c>
      <c r="I314" t="s">
        <v>1471</v>
      </c>
      <c r="J314" t="s">
        <v>1472</v>
      </c>
      <c r="K314" t="s">
        <v>1473</v>
      </c>
      <c r="L314" t="s">
        <v>1474</v>
      </c>
      <c r="M314" s="30">
        <v>41642</v>
      </c>
      <c r="N314">
        <v>3</v>
      </c>
      <c r="O314" t="s">
        <v>452</v>
      </c>
      <c r="P314">
        <v>2014</v>
      </c>
    </row>
    <row r="315" spans="1:16" hidden="1" x14ac:dyDescent="0.25">
      <c r="A315" t="s">
        <v>90</v>
      </c>
      <c r="B315" t="s">
        <v>91</v>
      </c>
      <c r="C315" t="s">
        <v>327</v>
      </c>
      <c r="D315" t="s">
        <v>2888</v>
      </c>
      <c r="E315">
        <v>12650</v>
      </c>
      <c r="F315" t="s">
        <v>328</v>
      </c>
      <c r="G315" t="s">
        <v>769</v>
      </c>
      <c r="H315" t="s">
        <v>1475</v>
      </c>
      <c r="I315" t="s">
        <v>1476</v>
      </c>
      <c r="J315" t="s">
        <v>1477</v>
      </c>
      <c r="K315" t="s">
        <v>1478</v>
      </c>
      <c r="L315" t="s">
        <v>1479</v>
      </c>
      <c r="M315" s="30">
        <v>41285</v>
      </c>
      <c r="N315">
        <v>11</v>
      </c>
      <c r="O315" t="s">
        <v>355</v>
      </c>
      <c r="P315">
        <v>2013</v>
      </c>
    </row>
    <row r="316" spans="1:16" x14ac:dyDescent="0.25">
      <c r="A316" t="s">
        <v>805</v>
      </c>
      <c r="B316" t="s">
        <v>112</v>
      </c>
      <c r="C316" t="s">
        <v>329</v>
      </c>
      <c r="D316" t="s">
        <v>2886</v>
      </c>
      <c r="E316">
        <v>12950</v>
      </c>
      <c r="F316" t="s">
        <v>330</v>
      </c>
      <c r="G316" t="s">
        <v>806</v>
      </c>
      <c r="H316" t="s">
        <v>1480</v>
      </c>
      <c r="I316" t="s">
        <v>1481</v>
      </c>
      <c r="J316" t="s">
        <v>1482</v>
      </c>
      <c r="K316" t="s">
        <v>1483</v>
      </c>
      <c r="L316" t="s">
        <v>1484</v>
      </c>
      <c r="M316" s="30">
        <v>41649</v>
      </c>
      <c r="N316">
        <v>10</v>
      </c>
      <c r="O316" t="s">
        <v>106</v>
      </c>
      <c r="P316">
        <v>2014</v>
      </c>
    </row>
    <row r="317" spans="1:16" x14ac:dyDescent="0.25">
      <c r="A317" t="s">
        <v>805</v>
      </c>
      <c r="B317" t="s">
        <v>112</v>
      </c>
      <c r="C317" t="s">
        <v>314</v>
      </c>
      <c r="D317" t="s">
        <v>2886</v>
      </c>
      <c r="E317">
        <v>12950</v>
      </c>
      <c r="F317" t="s">
        <v>315</v>
      </c>
      <c r="G317" t="s">
        <v>806</v>
      </c>
      <c r="H317" t="s">
        <v>1480</v>
      </c>
      <c r="I317" t="s">
        <v>1481</v>
      </c>
      <c r="J317" t="s">
        <v>1482</v>
      </c>
      <c r="K317" t="s">
        <v>1483</v>
      </c>
      <c r="L317" t="s">
        <v>1484</v>
      </c>
      <c r="M317" s="30">
        <v>41649</v>
      </c>
      <c r="N317">
        <v>10</v>
      </c>
      <c r="O317" t="s">
        <v>106</v>
      </c>
      <c r="P317">
        <v>2014</v>
      </c>
    </row>
    <row r="318" spans="1:16" x14ac:dyDescent="0.25">
      <c r="A318" t="s">
        <v>1229</v>
      </c>
      <c r="B318" t="s">
        <v>95</v>
      </c>
      <c r="C318" t="s">
        <v>314</v>
      </c>
      <c r="D318" t="s">
        <v>2886</v>
      </c>
      <c r="E318">
        <v>22960</v>
      </c>
      <c r="F318" t="s">
        <v>315</v>
      </c>
      <c r="G318" t="s">
        <v>1230</v>
      </c>
      <c r="H318" t="s">
        <v>1485</v>
      </c>
      <c r="I318" t="s">
        <v>1486</v>
      </c>
      <c r="J318" t="s">
        <v>1487</v>
      </c>
      <c r="K318" t="s">
        <v>1488</v>
      </c>
      <c r="L318" t="s">
        <v>1489</v>
      </c>
      <c r="M318" s="30">
        <v>41641</v>
      </c>
      <c r="N318">
        <v>2</v>
      </c>
      <c r="O318" t="s">
        <v>326</v>
      </c>
      <c r="P318">
        <v>2014</v>
      </c>
    </row>
    <row r="319" spans="1:16" hidden="1" x14ac:dyDescent="0.25">
      <c r="A319" t="s">
        <v>1229</v>
      </c>
      <c r="B319" t="s">
        <v>95</v>
      </c>
      <c r="C319" t="s">
        <v>314</v>
      </c>
      <c r="D319" t="s">
        <v>2888</v>
      </c>
      <c r="E319">
        <v>26200</v>
      </c>
      <c r="F319" t="s">
        <v>315</v>
      </c>
      <c r="G319" t="s">
        <v>1230</v>
      </c>
      <c r="H319" t="s">
        <v>1490</v>
      </c>
      <c r="I319" t="s">
        <v>1491</v>
      </c>
      <c r="J319" t="s">
        <v>1492</v>
      </c>
      <c r="K319" t="s">
        <v>1493</v>
      </c>
      <c r="L319" t="s">
        <v>1494</v>
      </c>
      <c r="M319" s="30">
        <v>41648</v>
      </c>
      <c r="N319">
        <v>9</v>
      </c>
      <c r="O319" t="s">
        <v>341</v>
      </c>
      <c r="P319">
        <v>2014</v>
      </c>
    </row>
    <row r="320" spans="1:16" x14ac:dyDescent="0.25">
      <c r="A320" t="s">
        <v>1229</v>
      </c>
      <c r="B320" t="s">
        <v>112</v>
      </c>
      <c r="C320" t="s">
        <v>314</v>
      </c>
      <c r="D320" t="s">
        <v>2886</v>
      </c>
      <c r="E320">
        <v>23630</v>
      </c>
      <c r="F320" t="s">
        <v>315</v>
      </c>
      <c r="G320" t="s">
        <v>1230</v>
      </c>
      <c r="H320" t="s">
        <v>1495</v>
      </c>
      <c r="I320" t="s">
        <v>1496</v>
      </c>
      <c r="J320" t="s">
        <v>1497</v>
      </c>
      <c r="K320" t="s">
        <v>1498</v>
      </c>
      <c r="L320" t="s">
        <v>1499</v>
      </c>
      <c r="M320" s="30">
        <v>41641</v>
      </c>
      <c r="N320">
        <v>2</v>
      </c>
      <c r="O320" t="s">
        <v>326</v>
      </c>
      <c r="P320">
        <v>2014</v>
      </c>
    </row>
    <row r="321" spans="1:16" hidden="1" x14ac:dyDescent="0.25">
      <c r="A321" t="s">
        <v>805</v>
      </c>
      <c r="B321" t="s">
        <v>120</v>
      </c>
      <c r="C321" t="s">
        <v>321</v>
      </c>
      <c r="D321" t="s">
        <v>2888</v>
      </c>
      <c r="E321">
        <v>13750</v>
      </c>
      <c r="F321" t="s">
        <v>322</v>
      </c>
      <c r="G321" t="s">
        <v>806</v>
      </c>
      <c r="H321" t="s">
        <v>765</v>
      </c>
      <c r="I321" t="s">
        <v>1500</v>
      </c>
      <c r="J321" t="s">
        <v>1501</v>
      </c>
      <c r="K321" t="s">
        <v>1502</v>
      </c>
      <c r="L321" t="s">
        <v>1503</v>
      </c>
      <c r="M321" s="30">
        <v>41286</v>
      </c>
      <c r="N321">
        <v>12</v>
      </c>
      <c r="O321" t="s">
        <v>113</v>
      </c>
      <c r="P321">
        <v>2013</v>
      </c>
    </row>
    <row r="322" spans="1:16" hidden="1" x14ac:dyDescent="0.25">
      <c r="A322" t="s">
        <v>1229</v>
      </c>
      <c r="B322" t="s">
        <v>95</v>
      </c>
      <c r="C322" t="s">
        <v>329</v>
      </c>
      <c r="D322" t="s">
        <v>2887</v>
      </c>
      <c r="E322">
        <v>21780</v>
      </c>
      <c r="F322" t="s">
        <v>330</v>
      </c>
      <c r="G322" t="s">
        <v>1230</v>
      </c>
      <c r="H322" t="s">
        <v>1504</v>
      </c>
      <c r="I322" t="s">
        <v>97</v>
      </c>
      <c r="J322" t="s">
        <v>1504</v>
      </c>
      <c r="K322" t="s">
        <v>1505</v>
      </c>
      <c r="L322" t="s">
        <v>1506</v>
      </c>
      <c r="M322" s="30">
        <v>41645</v>
      </c>
      <c r="N322">
        <v>6</v>
      </c>
      <c r="O322" t="s">
        <v>134</v>
      </c>
      <c r="P322">
        <v>2014</v>
      </c>
    </row>
    <row r="323" spans="1:16" hidden="1" x14ac:dyDescent="0.25">
      <c r="A323" t="s">
        <v>1229</v>
      </c>
      <c r="B323" t="s">
        <v>95</v>
      </c>
      <c r="C323" t="s">
        <v>327</v>
      </c>
      <c r="D323" t="s">
        <v>2887</v>
      </c>
      <c r="E323">
        <v>21780</v>
      </c>
      <c r="F323" t="s">
        <v>328</v>
      </c>
      <c r="G323" t="s">
        <v>1230</v>
      </c>
      <c r="H323" t="s">
        <v>1504</v>
      </c>
      <c r="I323" t="s">
        <v>97</v>
      </c>
      <c r="J323" t="s">
        <v>1504</v>
      </c>
      <c r="K323" t="s">
        <v>1505</v>
      </c>
      <c r="L323" t="s">
        <v>1506</v>
      </c>
      <c r="M323" s="30">
        <v>41645</v>
      </c>
      <c r="N323">
        <v>6</v>
      </c>
      <c r="O323" t="s">
        <v>134</v>
      </c>
      <c r="P323">
        <v>2014</v>
      </c>
    </row>
    <row r="324" spans="1:16" hidden="1" x14ac:dyDescent="0.25">
      <c r="A324" t="s">
        <v>90</v>
      </c>
      <c r="B324" t="s">
        <v>91</v>
      </c>
      <c r="C324" t="s">
        <v>367</v>
      </c>
      <c r="D324" t="s">
        <v>2888</v>
      </c>
      <c r="E324">
        <v>12820</v>
      </c>
      <c r="F324" t="s">
        <v>368</v>
      </c>
      <c r="G324" t="s">
        <v>769</v>
      </c>
      <c r="H324" t="s">
        <v>1507</v>
      </c>
      <c r="I324" t="s">
        <v>1508</v>
      </c>
      <c r="J324" t="s">
        <v>1509</v>
      </c>
      <c r="K324" t="s">
        <v>1510</v>
      </c>
      <c r="L324" t="s">
        <v>1511</v>
      </c>
      <c r="M324" s="30">
        <v>41645</v>
      </c>
      <c r="N324">
        <v>6</v>
      </c>
      <c r="O324" t="s">
        <v>134</v>
      </c>
      <c r="P324">
        <v>2014</v>
      </c>
    </row>
    <row r="325" spans="1:16" hidden="1" x14ac:dyDescent="0.25">
      <c r="A325" t="s">
        <v>90</v>
      </c>
      <c r="B325" t="s">
        <v>91</v>
      </c>
      <c r="C325" t="s">
        <v>321</v>
      </c>
      <c r="D325" t="s">
        <v>2888</v>
      </c>
      <c r="E325">
        <v>12820</v>
      </c>
      <c r="F325" t="s">
        <v>322</v>
      </c>
      <c r="G325" t="s">
        <v>769</v>
      </c>
      <c r="H325" t="s">
        <v>1507</v>
      </c>
      <c r="I325" t="s">
        <v>1508</v>
      </c>
      <c r="J325" t="s">
        <v>1509</v>
      </c>
      <c r="K325" t="s">
        <v>1510</v>
      </c>
      <c r="L325" t="s">
        <v>1511</v>
      </c>
      <c r="M325" s="30">
        <v>41645</v>
      </c>
      <c r="N325">
        <v>6</v>
      </c>
      <c r="O325" t="s">
        <v>134</v>
      </c>
      <c r="P325">
        <v>2014</v>
      </c>
    </row>
    <row r="326" spans="1:16" hidden="1" x14ac:dyDescent="0.25">
      <c r="A326" t="s">
        <v>1229</v>
      </c>
      <c r="B326" t="s">
        <v>112</v>
      </c>
      <c r="C326" t="s">
        <v>314</v>
      </c>
      <c r="D326" t="s">
        <v>2887</v>
      </c>
      <c r="E326">
        <v>21520</v>
      </c>
      <c r="F326" t="s">
        <v>315</v>
      </c>
      <c r="G326" t="s">
        <v>1230</v>
      </c>
      <c r="H326" t="s">
        <v>1512</v>
      </c>
      <c r="I326" t="s">
        <v>97</v>
      </c>
      <c r="J326" t="s">
        <v>1512</v>
      </c>
      <c r="K326" t="s">
        <v>1513</v>
      </c>
      <c r="L326" t="s">
        <v>1514</v>
      </c>
      <c r="M326" s="30">
        <v>41286</v>
      </c>
      <c r="N326">
        <v>12</v>
      </c>
      <c r="O326" t="s">
        <v>113</v>
      </c>
      <c r="P326">
        <v>2013</v>
      </c>
    </row>
    <row r="327" spans="1:16" x14ac:dyDescent="0.25">
      <c r="A327" t="s">
        <v>1229</v>
      </c>
      <c r="B327" t="s">
        <v>120</v>
      </c>
      <c r="C327" t="s">
        <v>367</v>
      </c>
      <c r="D327" t="s">
        <v>2886</v>
      </c>
      <c r="E327">
        <v>22140</v>
      </c>
      <c r="F327" t="s">
        <v>368</v>
      </c>
      <c r="G327" t="s">
        <v>1230</v>
      </c>
      <c r="H327" t="s">
        <v>1515</v>
      </c>
      <c r="I327" t="s">
        <v>1516</v>
      </c>
      <c r="J327" t="s">
        <v>1517</v>
      </c>
      <c r="K327" t="s">
        <v>1518</v>
      </c>
      <c r="L327" t="s">
        <v>1519</v>
      </c>
      <c r="M327" s="30">
        <v>41642</v>
      </c>
      <c r="N327">
        <v>3</v>
      </c>
      <c r="O327" t="s">
        <v>452</v>
      </c>
      <c r="P327">
        <v>2014</v>
      </c>
    </row>
    <row r="328" spans="1:16" hidden="1" x14ac:dyDescent="0.25">
      <c r="A328" t="s">
        <v>1229</v>
      </c>
      <c r="B328" t="s">
        <v>91</v>
      </c>
      <c r="C328" t="s">
        <v>321</v>
      </c>
      <c r="D328" t="s">
        <v>2889</v>
      </c>
      <c r="E328">
        <v>31995</v>
      </c>
      <c r="F328" t="s">
        <v>322</v>
      </c>
      <c r="G328" t="s">
        <v>1230</v>
      </c>
      <c r="H328" t="s">
        <v>1520</v>
      </c>
      <c r="I328" t="s">
        <v>1521</v>
      </c>
      <c r="J328" t="s">
        <v>1522</v>
      </c>
      <c r="K328" t="s">
        <v>1523</v>
      </c>
      <c r="L328" t="s">
        <v>1524</v>
      </c>
      <c r="M328" s="30">
        <v>41646</v>
      </c>
      <c r="N328">
        <v>7</v>
      </c>
      <c r="O328" t="s">
        <v>94</v>
      </c>
      <c r="P328">
        <v>2014</v>
      </c>
    </row>
    <row r="329" spans="1:16" hidden="1" x14ac:dyDescent="0.25">
      <c r="A329" t="s">
        <v>805</v>
      </c>
      <c r="B329" t="s">
        <v>95</v>
      </c>
      <c r="C329" t="s">
        <v>314</v>
      </c>
      <c r="D329" t="s">
        <v>2889</v>
      </c>
      <c r="E329">
        <v>13930</v>
      </c>
      <c r="F329" t="s">
        <v>315</v>
      </c>
      <c r="G329" t="s">
        <v>806</v>
      </c>
      <c r="H329" t="s">
        <v>1525</v>
      </c>
      <c r="I329" t="s">
        <v>1526</v>
      </c>
      <c r="J329" t="s">
        <v>1527</v>
      </c>
      <c r="K329" t="s">
        <v>1528</v>
      </c>
      <c r="L329" t="s">
        <v>1529</v>
      </c>
      <c r="M329" s="30">
        <v>41649</v>
      </c>
      <c r="N329">
        <v>10</v>
      </c>
      <c r="O329" t="s">
        <v>106</v>
      </c>
      <c r="P329">
        <v>2014</v>
      </c>
    </row>
    <row r="330" spans="1:16" hidden="1" x14ac:dyDescent="0.25">
      <c r="A330" t="s">
        <v>805</v>
      </c>
      <c r="B330" t="s">
        <v>95</v>
      </c>
      <c r="C330" t="s">
        <v>321</v>
      </c>
      <c r="D330" t="s">
        <v>2889</v>
      </c>
      <c r="E330">
        <v>13930</v>
      </c>
      <c r="F330" t="s">
        <v>322</v>
      </c>
      <c r="G330" t="s">
        <v>806</v>
      </c>
      <c r="H330" t="s">
        <v>1525</v>
      </c>
      <c r="I330" t="s">
        <v>1526</v>
      </c>
      <c r="J330" t="s">
        <v>1527</v>
      </c>
      <c r="K330" t="s">
        <v>1528</v>
      </c>
      <c r="L330" t="s">
        <v>1529</v>
      </c>
      <c r="M330" s="30">
        <v>41649</v>
      </c>
      <c r="N330">
        <v>10</v>
      </c>
      <c r="O330" t="s">
        <v>106</v>
      </c>
      <c r="P330">
        <v>2014</v>
      </c>
    </row>
    <row r="331" spans="1:16" hidden="1" x14ac:dyDescent="0.25">
      <c r="A331" t="s">
        <v>127</v>
      </c>
      <c r="B331" t="s">
        <v>95</v>
      </c>
      <c r="C331" t="s">
        <v>99</v>
      </c>
      <c r="D331" t="s">
        <v>2888</v>
      </c>
      <c r="E331">
        <v>3860</v>
      </c>
      <c r="F331" t="s">
        <v>100</v>
      </c>
      <c r="G331" t="s">
        <v>128</v>
      </c>
      <c r="H331" t="s">
        <v>1530</v>
      </c>
      <c r="I331" t="s">
        <v>1531</v>
      </c>
      <c r="J331" t="s">
        <v>1532</v>
      </c>
      <c r="K331" t="s">
        <v>1533</v>
      </c>
      <c r="L331" t="s">
        <v>1534</v>
      </c>
      <c r="M331" s="30">
        <v>41285</v>
      </c>
      <c r="N331">
        <v>11</v>
      </c>
      <c r="O331" t="s">
        <v>355</v>
      </c>
      <c r="P331">
        <v>2013</v>
      </c>
    </row>
    <row r="332" spans="1:16" x14ac:dyDescent="0.25">
      <c r="A332" t="s">
        <v>805</v>
      </c>
      <c r="B332" t="s">
        <v>91</v>
      </c>
      <c r="C332" t="s">
        <v>367</v>
      </c>
      <c r="D332" t="s">
        <v>2886</v>
      </c>
      <c r="E332">
        <v>11420</v>
      </c>
      <c r="F332" t="s">
        <v>368</v>
      </c>
      <c r="G332" t="s">
        <v>806</v>
      </c>
      <c r="H332" t="s">
        <v>1535</v>
      </c>
      <c r="I332" t="s">
        <v>1536</v>
      </c>
      <c r="J332" t="s">
        <v>1537</v>
      </c>
      <c r="K332" t="s">
        <v>1538</v>
      </c>
      <c r="L332" t="s">
        <v>1539</v>
      </c>
      <c r="M332" s="30">
        <v>41645</v>
      </c>
      <c r="N332">
        <v>6</v>
      </c>
      <c r="O332" t="s">
        <v>134</v>
      </c>
      <c r="P332">
        <v>2014</v>
      </c>
    </row>
    <row r="333" spans="1:16" x14ac:dyDescent="0.25">
      <c r="A333" t="s">
        <v>805</v>
      </c>
      <c r="B333" t="s">
        <v>91</v>
      </c>
      <c r="C333" t="s">
        <v>314</v>
      </c>
      <c r="D333" t="s">
        <v>2886</v>
      </c>
      <c r="E333">
        <v>11420</v>
      </c>
      <c r="F333" t="s">
        <v>315</v>
      </c>
      <c r="G333" t="s">
        <v>806</v>
      </c>
      <c r="H333" t="s">
        <v>1535</v>
      </c>
      <c r="I333" t="s">
        <v>1536</v>
      </c>
      <c r="J333" t="s">
        <v>1537</v>
      </c>
      <c r="K333" t="s">
        <v>1538</v>
      </c>
      <c r="L333" t="s">
        <v>1539</v>
      </c>
      <c r="M333" s="30">
        <v>41645</v>
      </c>
      <c r="N333">
        <v>6</v>
      </c>
      <c r="O333" t="s">
        <v>134</v>
      </c>
      <c r="P333">
        <v>2014</v>
      </c>
    </row>
    <row r="334" spans="1:16" x14ac:dyDescent="0.25">
      <c r="A334" t="s">
        <v>1229</v>
      </c>
      <c r="B334" t="s">
        <v>95</v>
      </c>
      <c r="C334" t="s">
        <v>314</v>
      </c>
      <c r="D334" t="s">
        <v>2886</v>
      </c>
      <c r="E334">
        <v>22610</v>
      </c>
      <c r="F334" t="s">
        <v>315</v>
      </c>
      <c r="G334" t="s">
        <v>1230</v>
      </c>
      <c r="H334" t="s">
        <v>1540</v>
      </c>
      <c r="I334" t="s">
        <v>1541</v>
      </c>
      <c r="J334" t="s">
        <v>1542</v>
      </c>
      <c r="K334" t="s">
        <v>1543</v>
      </c>
      <c r="L334" t="s">
        <v>1544</v>
      </c>
      <c r="M334" s="30">
        <v>41286</v>
      </c>
      <c r="N334">
        <v>12</v>
      </c>
      <c r="O334" t="s">
        <v>113</v>
      </c>
      <c r="P334">
        <v>2013</v>
      </c>
    </row>
    <row r="335" spans="1:16" hidden="1" x14ac:dyDescent="0.25">
      <c r="A335" t="s">
        <v>90</v>
      </c>
      <c r="B335" t="s">
        <v>120</v>
      </c>
      <c r="C335" t="s">
        <v>327</v>
      </c>
      <c r="D335" t="s">
        <v>2888</v>
      </c>
      <c r="E335">
        <v>11230</v>
      </c>
      <c r="F335" t="s">
        <v>328</v>
      </c>
      <c r="G335" t="s">
        <v>769</v>
      </c>
      <c r="H335" t="s">
        <v>1545</v>
      </c>
      <c r="I335" t="s">
        <v>1546</v>
      </c>
      <c r="J335" t="s">
        <v>1547</v>
      </c>
      <c r="K335" t="s">
        <v>1548</v>
      </c>
      <c r="L335" t="s">
        <v>1549</v>
      </c>
      <c r="M335" s="30">
        <v>41285</v>
      </c>
      <c r="N335">
        <v>11</v>
      </c>
      <c r="O335" t="s">
        <v>355</v>
      </c>
      <c r="P335">
        <v>2013</v>
      </c>
    </row>
    <row r="336" spans="1:16" hidden="1" x14ac:dyDescent="0.25">
      <c r="A336" t="s">
        <v>90</v>
      </c>
      <c r="B336" t="s">
        <v>91</v>
      </c>
      <c r="C336" t="s">
        <v>329</v>
      </c>
      <c r="D336" t="s">
        <v>2888</v>
      </c>
      <c r="E336">
        <v>11175</v>
      </c>
      <c r="F336" t="s">
        <v>330</v>
      </c>
      <c r="G336" t="s">
        <v>769</v>
      </c>
      <c r="H336" t="s">
        <v>1550</v>
      </c>
      <c r="I336" t="s">
        <v>1551</v>
      </c>
      <c r="J336" t="s">
        <v>1552</v>
      </c>
      <c r="K336" t="s">
        <v>1553</v>
      </c>
      <c r="L336" t="s">
        <v>1554</v>
      </c>
      <c r="M336" s="30">
        <v>41640</v>
      </c>
      <c r="N336">
        <v>1</v>
      </c>
      <c r="O336" t="s">
        <v>384</v>
      </c>
      <c r="P336">
        <v>2014</v>
      </c>
    </row>
    <row r="337" spans="1:16" x14ac:dyDescent="0.25">
      <c r="A337" t="s">
        <v>90</v>
      </c>
      <c r="B337" t="s">
        <v>91</v>
      </c>
      <c r="C337" t="s">
        <v>314</v>
      </c>
      <c r="D337" t="s">
        <v>2886</v>
      </c>
      <c r="E337">
        <v>10560</v>
      </c>
      <c r="F337" t="s">
        <v>315</v>
      </c>
      <c r="G337" t="s">
        <v>769</v>
      </c>
      <c r="H337" t="s">
        <v>1555</v>
      </c>
      <c r="I337" t="s">
        <v>1556</v>
      </c>
      <c r="J337" t="s">
        <v>1557</v>
      </c>
      <c r="K337" t="s">
        <v>1558</v>
      </c>
      <c r="L337" t="s">
        <v>1559</v>
      </c>
      <c r="M337" s="30">
        <v>41648</v>
      </c>
      <c r="N337">
        <v>9</v>
      </c>
      <c r="O337" t="s">
        <v>341</v>
      </c>
      <c r="P337">
        <v>2014</v>
      </c>
    </row>
    <row r="338" spans="1:16" hidden="1" x14ac:dyDescent="0.25">
      <c r="A338" t="s">
        <v>90</v>
      </c>
      <c r="B338" t="s">
        <v>112</v>
      </c>
      <c r="C338" t="s">
        <v>321</v>
      </c>
      <c r="D338" t="s">
        <v>2888</v>
      </c>
      <c r="E338">
        <v>11180</v>
      </c>
      <c r="F338" t="s">
        <v>322</v>
      </c>
      <c r="G338" t="s">
        <v>769</v>
      </c>
      <c r="H338" t="s">
        <v>1560</v>
      </c>
      <c r="I338" t="s">
        <v>1561</v>
      </c>
      <c r="J338" t="s">
        <v>1273</v>
      </c>
      <c r="K338" t="s">
        <v>1562</v>
      </c>
      <c r="L338" t="s">
        <v>1563</v>
      </c>
      <c r="M338" s="30">
        <v>41650</v>
      </c>
      <c r="N338">
        <v>11</v>
      </c>
      <c r="O338" t="s">
        <v>355</v>
      </c>
      <c r="P338">
        <v>2014</v>
      </c>
    </row>
    <row r="339" spans="1:16" hidden="1" x14ac:dyDescent="0.25">
      <c r="A339" t="s">
        <v>1229</v>
      </c>
      <c r="B339" t="s">
        <v>120</v>
      </c>
      <c r="C339" t="s">
        <v>99</v>
      </c>
      <c r="D339" t="s">
        <v>2888</v>
      </c>
      <c r="E339">
        <v>26280</v>
      </c>
      <c r="F339" t="s">
        <v>100</v>
      </c>
      <c r="G339" t="s">
        <v>1230</v>
      </c>
      <c r="H339" t="s">
        <v>1564</v>
      </c>
      <c r="I339" t="s">
        <v>1565</v>
      </c>
      <c r="J339" t="s">
        <v>1566</v>
      </c>
      <c r="K339" t="s">
        <v>1567</v>
      </c>
      <c r="L339" t="s">
        <v>1568</v>
      </c>
      <c r="M339" s="30">
        <v>41643</v>
      </c>
      <c r="N339">
        <v>4</v>
      </c>
      <c r="O339" t="s">
        <v>468</v>
      </c>
      <c r="P339">
        <v>2014</v>
      </c>
    </row>
    <row r="340" spans="1:16" hidden="1" x14ac:dyDescent="0.25">
      <c r="A340" t="s">
        <v>1229</v>
      </c>
      <c r="B340" t="s">
        <v>95</v>
      </c>
      <c r="C340" t="s">
        <v>367</v>
      </c>
      <c r="D340" t="s">
        <v>2888</v>
      </c>
      <c r="E340">
        <v>25010</v>
      </c>
      <c r="F340" t="s">
        <v>368</v>
      </c>
      <c r="G340" t="s">
        <v>1230</v>
      </c>
      <c r="H340" t="s">
        <v>1569</v>
      </c>
      <c r="I340" t="s">
        <v>1570</v>
      </c>
      <c r="J340" t="s">
        <v>1571</v>
      </c>
      <c r="K340" t="s">
        <v>1572</v>
      </c>
      <c r="L340" t="s">
        <v>1573</v>
      </c>
      <c r="M340" s="30">
        <v>41642</v>
      </c>
      <c r="N340">
        <v>3</v>
      </c>
      <c r="O340" t="s">
        <v>452</v>
      </c>
      <c r="P340">
        <v>2014</v>
      </c>
    </row>
    <row r="341" spans="1:16" x14ac:dyDescent="0.25">
      <c r="A341" t="s">
        <v>805</v>
      </c>
      <c r="B341" t="s">
        <v>120</v>
      </c>
      <c r="C341" t="s">
        <v>314</v>
      </c>
      <c r="D341" t="s">
        <v>2886</v>
      </c>
      <c r="E341">
        <v>10840</v>
      </c>
      <c r="F341" t="s">
        <v>315</v>
      </c>
      <c r="G341" t="s">
        <v>806</v>
      </c>
      <c r="H341" t="s">
        <v>1574</v>
      </c>
      <c r="I341" t="s">
        <v>1575</v>
      </c>
      <c r="J341" t="s">
        <v>1576</v>
      </c>
      <c r="K341" t="s">
        <v>1577</v>
      </c>
      <c r="L341" t="s">
        <v>1578</v>
      </c>
      <c r="M341" s="30">
        <v>41651</v>
      </c>
      <c r="N341">
        <v>12</v>
      </c>
      <c r="O341" t="s">
        <v>113</v>
      </c>
      <c r="P341">
        <v>2014</v>
      </c>
    </row>
    <row r="342" spans="1:16" x14ac:dyDescent="0.25">
      <c r="A342" t="s">
        <v>805</v>
      </c>
      <c r="B342" t="s">
        <v>120</v>
      </c>
      <c r="C342" t="s">
        <v>99</v>
      </c>
      <c r="D342" t="s">
        <v>2886</v>
      </c>
      <c r="E342">
        <v>10840</v>
      </c>
      <c r="F342" t="s">
        <v>100</v>
      </c>
      <c r="G342" t="s">
        <v>806</v>
      </c>
      <c r="H342" t="s">
        <v>1574</v>
      </c>
      <c r="I342" t="s">
        <v>1575</v>
      </c>
      <c r="J342" t="s">
        <v>1576</v>
      </c>
      <c r="K342" t="s">
        <v>1577</v>
      </c>
      <c r="L342" t="s">
        <v>1578</v>
      </c>
      <c r="M342" s="30">
        <v>41651</v>
      </c>
      <c r="N342">
        <v>12</v>
      </c>
      <c r="O342" t="s">
        <v>113</v>
      </c>
      <c r="P342">
        <v>2014</v>
      </c>
    </row>
    <row r="343" spans="1:16" hidden="1" x14ac:dyDescent="0.25">
      <c r="A343" t="s">
        <v>805</v>
      </c>
      <c r="B343" t="s">
        <v>120</v>
      </c>
      <c r="C343" t="s">
        <v>321</v>
      </c>
      <c r="D343" t="s">
        <v>2888</v>
      </c>
      <c r="E343">
        <v>11230</v>
      </c>
      <c r="F343" t="s">
        <v>322</v>
      </c>
      <c r="G343" t="s">
        <v>806</v>
      </c>
      <c r="H343" t="s">
        <v>1579</v>
      </c>
      <c r="I343" t="s">
        <v>1580</v>
      </c>
      <c r="J343" t="s">
        <v>1581</v>
      </c>
      <c r="K343" t="s">
        <v>1582</v>
      </c>
      <c r="L343" t="s">
        <v>1583</v>
      </c>
      <c r="M343" s="30">
        <v>41647</v>
      </c>
      <c r="N343">
        <v>8</v>
      </c>
      <c r="O343" t="s">
        <v>361</v>
      </c>
      <c r="P343">
        <v>2014</v>
      </c>
    </row>
    <row r="344" spans="1:16" x14ac:dyDescent="0.25">
      <c r="A344" t="s">
        <v>127</v>
      </c>
      <c r="B344" t="s">
        <v>98</v>
      </c>
      <c r="C344" t="s">
        <v>329</v>
      </c>
      <c r="D344" t="s">
        <v>2886</v>
      </c>
      <c r="E344">
        <v>2140</v>
      </c>
      <c r="F344" t="s">
        <v>330</v>
      </c>
      <c r="G344" t="s">
        <v>128</v>
      </c>
      <c r="H344" t="s">
        <v>1584</v>
      </c>
      <c r="I344" t="s">
        <v>1585</v>
      </c>
      <c r="J344" t="s">
        <v>1586</v>
      </c>
      <c r="K344" t="s">
        <v>1587</v>
      </c>
      <c r="L344" t="s">
        <v>1588</v>
      </c>
      <c r="M344" s="30">
        <v>41284</v>
      </c>
      <c r="N344">
        <v>10</v>
      </c>
      <c r="O344" t="s">
        <v>106</v>
      </c>
      <c r="P344">
        <v>2013</v>
      </c>
    </row>
    <row r="345" spans="1:16" x14ac:dyDescent="0.25">
      <c r="A345" t="s">
        <v>127</v>
      </c>
      <c r="B345" t="s">
        <v>98</v>
      </c>
      <c r="C345" t="s">
        <v>327</v>
      </c>
      <c r="D345" t="s">
        <v>2886</v>
      </c>
      <c r="E345">
        <v>2140</v>
      </c>
      <c r="F345" t="s">
        <v>328</v>
      </c>
      <c r="G345" t="s">
        <v>128</v>
      </c>
      <c r="H345" t="s">
        <v>1584</v>
      </c>
      <c r="I345" t="s">
        <v>1585</v>
      </c>
      <c r="J345" t="s">
        <v>1586</v>
      </c>
      <c r="K345" t="s">
        <v>1587</v>
      </c>
      <c r="L345" t="s">
        <v>1588</v>
      </c>
      <c r="M345" s="30">
        <v>41284</v>
      </c>
      <c r="N345">
        <v>10</v>
      </c>
      <c r="O345" t="s">
        <v>106</v>
      </c>
      <c r="P345">
        <v>2013</v>
      </c>
    </row>
    <row r="346" spans="1:16" hidden="1" x14ac:dyDescent="0.25">
      <c r="A346" t="s">
        <v>805</v>
      </c>
      <c r="B346" t="s">
        <v>98</v>
      </c>
      <c r="C346" t="s">
        <v>329</v>
      </c>
      <c r="D346" t="s">
        <v>2888</v>
      </c>
      <c r="E346">
        <v>11160</v>
      </c>
      <c r="F346" t="s">
        <v>330</v>
      </c>
      <c r="G346" t="s">
        <v>806</v>
      </c>
      <c r="H346" t="s">
        <v>1589</v>
      </c>
      <c r="I346" t="s">
        <v>1590</v>
      </c>
      <c r="J346" t="s">
        <v>1591</v>
      </c>
      <c r="K346" t="s">
        <v>1592</v>
      </c>
      <c r="L346" t="s">
        <v>1593</v>
      </c>
      <c r="M346" s="30">
        <v>41641</v>
      </c>
      <c r="N346">
        <v>2</v>
      </c>
      <c r="O346" t="s">
        <v>326</v>
      </c>
      <c r="P346">
        <v>2014</v>
      </c>
    </row>
    <row r="347" spans="1:16" hidden="1" x14ac:dyDescent="0.25">
      <c r="A347" t="s">
        <v>90</v>
      </c>
      <c r="B347" t="s">
        <v>120</v>
      </c>
      <c r="C347" t="s">
        <v>314</v>
      </c>
      <c r="D347" t="s">
        <v>2889</v>
      </c>
      <c r="E347">
        <v>12330</v>
      </c>
      <c r="F347" t="s">
        <v>315</v>
      </c>
      <c r="G347" t="s">
        <v>769</v>
      </c>
      <c r="H347" t="s">
        <v>1594</v>
      </c>
      <c r="I347" t="s">
        <v>1595</v>
      </c>
      <c r="J347" t="s">
        <v>1596</v>
      </c>
      <c r="K347" t="s">
        <v>1597</v>
      </c>
      <c r="L347" t="s">
        <v>1598</v>
      </c>
      <c r="M347" s="30">
        <v>41651</v>
      </c>
      <c r="N347">
        <v>12</v>
      </c>
      <c r="O347" t="s">
        <v>113</v>
      </c>
      <c r="P347">
        <v>2014</v>
      </c>
    </row>
    <row r="348" spans="1:16" hidden="1" x14ac:dyDescent="0.25">
      <c r="A348" t="s">
        <v>90</v>
      </c>
      <c r="B348" t="s">
        <v>120</v>
      </c>
      <c r="C348" t="s">
        <v>327</v>
      </c>
      <c r="D348" t="s">
        <v>2889</v>
      </c>
      <c r="E348">
        <v>12330</v>
      </c>
      <c r="F348" t="s">
        <v>328</v>
      </c>
      <c r="G348" t="s">
        <v>769</v>
      </c>
      <c r="H348" t="s">
        <v>1594</v>
      </c>
      <c r="I348" t="s">
        <v>1595</v>
      </c>
      <c r="J348" t="s">
        <v>1596</v>
      </c>
      <c r="K348" t="s">
        <v>1597</v>
      </c>
      <c r="L348" t="s">
        <v>1598</v>
      </c>
      <c r="M348" s="30">
        <v>41651</v>
      </c>
      <c r="N348">
        <v>12</v>
      </c>
      <c r="O348" t="s">
        <v>113</v>
      </c>
      <c r="P348">
        <v>2014</v>
      </c>
    </row>
    <row r="349" spans="1:16" hidden="1" x14ac:dyDescent="0.25">
      <c r="A349" t="s">
        <v>90</v>
      </c>
      <c r="B349" t="s">
        <v>95</v>
      </c>
      <c r="C349" t="s">
        <v>99</v>
      </c>
      <c r="D349" t="s">
        <v>2888</v>
      </c>
      <c r="E349">
        <v>10330</v>
      </c>
      <c r="F349" t="s">
        <v>100</v>
      </c>
      <c r="G349" t="s">
        <v>769</v>
      </c>
      <c r="H349" t="s">
        <v>1599</v>
      </c>
      <c r="I349" t="s">
        <v>1600</v>
      </c>
      <c r="J349" t="s">
        <v>1601</v>
      </c>
      <c r="K349" t="s">
        <v>1602</v>
      </c>
      <c r="L349" t="s">
        <v>1603</v>
      </c>
      <c r="M349" s="30">
        <v>41286</v>
      </c>
      <c r="N349">
        <v>12</v>
      </c>
      <c r="O349" t="s">
        <v>113</v>
      </c>
      <c r="P349">
        <v>2013</v>
      </c>
    </row>
    <row r="350" spans="1:16" hidden="1" x14ac:dyDescent="0.25">
      <c r="A350" t="s">
        <v>90</v>
      </c>
      <c r="B350" t="s">
        <v>112</v>
      </c>
      <c r="C350" t="s">
        <v>367</v>
      </c>
      <c r="D350" t="s">
        <v>2889</v>
      </c>
      <c r="E350">
        <v>12490</v>
      </c>
      <c r="F350" t="s">
        <v>368</v>
      </c>
      <c r="G350" t="s">
        <v>769</v>
      </c>
      <c r="H350" t="s">
        <v>1604</v>
      </c>
      <c r="I350" t="s">
        <v>1605</v>
      </c>
      <c r="J350" t="s">
        <v>1606</v>
      </c>
      <c r="K350" t="s">
        <v>1607</v>
      </c>
      <c r="L350" t="s">
        <v>1608</v>
      </c>
      <c r="M350" s="30">
        <v>41649</v>
      </c>
      <c r="N350">
        <v>10</v>
      </c>
      <c r="O350" t="s">
        <v>106</v>
      </c>
      <c r="P350">
        <v>2014</v>
      </c>
    </row>
    <row r="351" spans="1:16" hidden="1" x14ac:dyDescent="0.25">
      <c r="A351" t="s">
        <v>90</v>
      </c>
      <c r="B351" t="s">
        <v>112</v>
      </c>
      <c r="C351" t="s">
        <v>314</v>
      </c>
      <c r="D351" t="s">
        <v>2889</v>
      </c>
      <c r="E351">
        <v>12490</v>
      </c>
      <c r="F351" t="s">
        <v>315</v>
      </c>
      <c r="G351" t="s">
        <v>769</v>
      </c>
      <c r="H351" t="s">
        <v>1604</v>
      </c>
      <c r="I351" t="s">
        <v>1605</v>
      </c>
      <c r="J351" t="s">
        <v>1606</v>
      </c>
      <c r="K351" t="s">
        <v>1607</v>
      </c>
      <c r="L351" t="s">
        <v>1608</v>
      </c>
      <c r="M351" s="30">
        <v>41649</v>
      </c>
      <c r="N351">
        <v>10</v>
      </c>
      <c r="O351" t="s">
        <v>106</v>
      </c>
      <c r="P351">
        <v>2014</v>
      </c>
    </row>
    <row r="352" spans="1:16" x14ac:dyDescent="0.25">
      <c r="A352" t="s">
        <v>805</v>
      </c>
      <c r="B352" t="s">
        <v>95</v>
      </c>
      <c r="C352" t="s">
        <v>314</v>
      </c>
      <c r="D352" t="s">
        <v>2886</v>
      </c>
      <c r="E352">
        <v>10550</v>
      </c>
      <c r="F352" t="s">
        <v>315</v>
      </c>
      <c r="G352" t="s">
        <v>806</v>
      </c>
      <c r="H352" t="s">
        <v>1609</v>
      </c>
      <c r="I352" t="s">
        <v>1610</v>
      </c>
      <c r="J352" t="s">
        <v>1611</v>
      </c>
      <c r="K352" t="s">
        <v>1612</v>
      </c>
      <c r="L352" t="s">
        <v>1613</v>
      </c>
      <c r="M352" s="30">
        <v>41651</v>
      </c>
      <c r="N352">
        <v>12</v>
      </c>
      <c r="O352" t="s">
        <v>113</v>
      </c>
      <c r="P352">
        <v>2014</v>
      </c>
    </row>
    <row r="353" spans="1:16" x14ac:dyDescent="0.25">
      <c r="A353" t="s">
        <v>805</v>
      </c>
      <c r="B353" t="s">
        <v>95</v>
      </c>
      <c r="C353" t="s">
        <v>99</v>
      </c>
      <c r="D353" t="s">
        <v>2886</v>
      </c>
      <c r="E353">
        <v>10550</v>
      </c>
      <c r="F353" t="s">
        <v>100</v>
      </c>
      <c r="G353" t="s">
        <v>806</v>
      </c>
      <c r="H353" t="s">
        <v>1609</v>
      </c>
      <c r="I353" t="s">
        <v>1610</v>
      </c>
      <c r="J353" t="s">
        <v>1611</v>
      </c>
      <c r="K353" t="s">
        <v>1612</v>
      </c>
      <c r="L353" t="s">
        <v>1613</v>
      </c>
      <c r="M353" s="30">
        <v>41651</v>
      </c>
      <c r="N353">
        <v>12</v>
      </c>
      <c r="O353" t="s">
        <v>113</v>
      </c>
      <c r="P353">
        <v>2014</v>
      </c>
    </row>
    <row r="354" spans="1:16" hidden="1" x14ac:dyDescent="0.25">
      <c r="A354" t="s">
        <v>805</v>
      </c>
      <c r="B354" t="s">
        <v>95</v>
      </c>
      <c r="C354" t="s">
        <v>329</v>
      </c>
      <c r="D354" t="s">
        <v>2889</v>
      </c>
      <c r="E354">
        <v>11980</v>
      </c>
      <c r="F354" t="s">
        <v>330</v>
      </c>
      <c r="G354" t="s">
        <v>806</v>
      </c>
      <c r="H354" t="s">
        <v>1614</v>
      </c>
      <c r="I354" t="s">
        <v>1615</v>
      </c>
      <c r="J354" t="s">
        <v>1616</v>
      </c>
      <c r="K354" t="s">
        <v>1617</v>
      </c>
      <c r="L354" t="s">
        <v>1618</v>
      </c>
      <c r="M354" s="30">
        <v>41284</v>
      </c>
      <c r="N354">
        <v>10</v>
      </c>
      <c r="O354" t="s">
        <v>106</v>
      </c>
      <c r="P354">
        <v>2013</v>
      </c>
    </row>
    <row r="355" spans="1:16" hidden="1" x14ac:dyDescent="0.25">
      <c r="A355" t="s">
        <v>805</v>
      </c>
      <c r="B355" t="s">
        <v>95</v>
      </c>
      <c r="C355" t="s">
        <v>314</v>
      </c>
      <c r="D355" t="s">
        <v>2889</v>
      </c>
      <c r="E355">
        <v>11980</v>
      </c>
      <c r="F355" t="s">
        <v>315</v>
      </c>
      <c r="G355" t="s">
        <v>806</v>
      </c>
      <c r="H355" t="s">
        <v>1614</v>
      </c>
      <c r="I355" t="s">
        <v>1615</v>
      </c>
      <c r="J355" t="s">
        <v>1616</v>
      </c>
      <c r="K355" t="s">
        <v>1617</v>
      </c>
      <c r="L355" t="s">
        <v>1618</v>
      </c>
      <c r="M355" s="30">
        <v>41284</v>
      </c>
      <c r="N355">
        <v>10</v>
      </c>
      <c r="O355" t="s">
        <v>106</v>
      </c>
      <c r="P355">
        <v>2013</v>
      </c>
    </row>
    <row r="356" spans="1:16" x14ac:dyDescent="0.25">
      <c r="A356" t="s">
        <v>1229</v>
      </c>
      <c r="B356" t="s">
        <v>91</v>
      </c>
      <c r="C356" t="s">
        <v>314</v>
      </c>
      <c r="D356" t="s">
        <v>2886</v>
      </c>
      <c r="E356">
        <v>19250</v>
      </c>
      <c r="F356" t="s">
        <v>315</v>
      </c>
      <c r="G356" t="s">
        <v>1230</v>
      </c>
      <c r="H356" t="s">
        <v>1619</v>
      </c>
      <c r="I356" t="s">
        <v>1620</v>
      </c>
      <c r="J356" t="s">
        <v>1621</v>
      </c>
      <c r="K356" t="s">
        <v>1622</v>
      </c>
      <c r="L356" t="s">
        <v>1623</v>
      </c>
      <c r="M356" s="30">
        <v>41286</v>
      </c>
      <c r="N356">
        <v>12</v>
      </c>
      <c r="O356" t="s">
        <v>113</v>
      </c>
      <c r="P356">
        <v>2013</v>
      </c>
    </row>
    <row r="357" spans="1:16" x14ac:dyDescent="0.25">
      <c r="A357" t="s">
        <v>90</v>
      </c>
      <c r="B357" t="s">
        <v>95</v>
      </c>
      <c r="C357" t="s">
        <v>321</v>
      </c>
      <c r="D357" t="s">
        <v>2886</v>
      </c>
      <c r="E357">
        <v>9410</v>
      </c>
      <c r="F357" t="s">
        <v>322</v>
      </c>
      <c r="G357" t="s">
        <v>769</v>
      </c>
      <c r="H357" t="s">
        <v>1624</v>
      </c>
      <c r="I357" t="s">
        <v>1625</v>
      </c>
      <c r="J357" t="s">
        <v>1626</v>
      </c>
      <c r="K357" t="s">
        <v>1627</v>
      </c>
      <c r="L357" t="s">
        <v>1628</v>
      </c>
      <c r="M357" s="30">
        <v>41650</v>
      </c>
      <c r="N357">
        <v>11</v>
      </c>
      <c r="O357" t="s">
        <v>355</v>
      </c>
      <c r="P357">
        <v>2014</v>
      </c>
    </row>
    <row r="358" spans="1:16" hidden="1" x14ac:dyDescent="0.25">
      <c r="A358" t="s">
        <v>969</v>
      </c>
      <c r="B358" t="s">
        <v>95</v>
      </c>
      <c r="C358" t="s">
        <v>99</v>
      </c>
      <c r="D358" t="s">
        <v>2887</v>
      </c>
      <c r="E358">
        <v>18040</v>
      </c>
      <c r="F358" t="s">
        <v>100</v>
      </c>
      <c r="G358" t="s">
        <v>970</v>
      </c>
      <c r="H358" t="s">
        <v>1629</v>
      </c>
      <c r="I358" t="s">
        <v>97</v>
      </c>
      <c r="J358" t="s">
        <v>1629</v>
      </c>
      <c r="K358" t="s">
        <v>1630</v>
      </c>
      <c r="L358" t="s">
        <v>1631</v>
      </c>
      <c r="M358" s="30">
        <v>41641</v>
      </c>
      <c r="N358">
        <v>2</v>
      </c>
      <c r="O358" t="s">
        <v>326</v>
      </c>
      <c r="P358">
        <v>2014</v>
      </c>
    </row>
    <row r="359" spans="1:16" hidden="1" x14ac:dyDescent="0.25">
      <c r="A359" t="s">
        <v>1229</v>
      </c>
      <c r="B359" t="s">
        <v>91</v>
      </c>
      <c r="C359" t="s">
        <v>314</v>
      </c>
      <c r="D359" t="s">
        <v>2888</v>
      </c>
      <c r="E359">
        <v>21980</v>
      </c>
      <c r="F359" t="s">
        <v>315</v>
      </c>
      <c r="G359" t="s">
        <v>1230</v>
      </c>
      <c r="H359" t="s">
        <v>1632</v>
      </c>
      <c r="I359" t="s">
        <v>1633</v>
      </c>
      <c r="J359" t="s">
        <v>1634</v>
      </c>
      <c r="K359" t="s">
        <v>1635</v>
      </c>
      <c r="L359" t="s">
        <v>1636</v>
      </c>
      <c r="M359" s="30">
        <v>41647</v>
      </c>
      <c r="N359">
        <v>8</v>
      </c>
      <c r="O359" t="s">
        <v>361</v>
      </c>
      <c r="P359">
        <v>2014</v>
      </c>
    </row>
    <row r="360" spans="1:16" hidden="1" x14ac:dyDescent="0.25">
      <c r="A360" t="s">
        <v>1229</v>
      </c>
      <c r="B360" t="s">
        <v>98</v>
      </c>
      <c r="C360" t="s">
        <v>314</v>
      </c>
      <c r="D360" t="s">
        <v>2888</v>
      </c>
      <c r="E360">
        <v>21160</v>
      </c>
      <c r="F360" t="s">
        <v>315</v>
      </c>
      <c r="G360" t="s">
        <v>1230</v>
      </c>
      <c r="H360" t="s">
        <v>1637</v>
      </c>
      <c r="I360" t="s">
        <v>1638</v>
      </c>
      <c r="J360" t="s">
        <v>1639</v>
      </c>
      <c r="K360" t="s">
        <v>1640</v>
      </c>
      <c r="L360" t="s">
        <v>1641</v>
      </c>
      <c r="M360" s="30">
        <v>41286</v>
      </c>
      <c r="N360">
        <v>12</v>
      </c>
      <c r="O360" t="s">
        <v>113</v>
      </c>
      <c r="P360">
        <v>2013</v>
      </c>
    </row>
    <row r="361" spans="1:16" x14ac:dyDescent="0.25">
      <c r="A361" t="s">
        <v>1229</v>
      </c>
      <c r="B361" t="s">
        <v>120</v>
      </c>
      <c r="C361" t="s">
        <v>367</v>
      </c>
      <c r="D361" t="s">
        <v>2886</v>
      </c>
      <c r="E361">
        <v>20310</v>
      </c>
      <c r="F361" t="s">
        <v>368</v>
      </c>
      <c r="G361" t="s">
        <v>1230</v>
      </c>
      <c r="H361" t="s">
        <v>1642</v>
      </c>
      <c r="I361" t="s">
        <v>1643</v>
      </c>
      <c r="J361" t="s">
        <v>1644</v>
      </c>
      <c r="K361" t="s">
        <v>1645</v>
      </c>
      <c r="L361" t="s">
        <v>1646</v>
      </c>
      <c r="M361" s="30">
        <v>41649</v>
      </c>
      <c r="N361">
        <v>10</v>
      </c>
      <c r="O361" t="s">
        <v>106</v>
      </c>
      <c r="P361">
        <v>2014</v>
      </c>
    </row>
    <row r="362" spans="1:16" x14ac:dyDescent="0.25">
      <c r="A362" t="s">
        <v>1229</v>
      </c>
      <c r="B362" t="s">
        <v>120</v>
      </c>
      <c r="C362" t="s">
        <v>314</v>
      </c>
      <c r="D362" t="s">
        <v>2886</v>
      </c>
      <c r="E362">
        <v>20310</v>
      </c>
      <c r="F362" t="s">
        <v>315</v>
      </c>
      <c r="G362" t="s">
        <v>1230</v>
      </c>
      <c r="H362" t="s">
        <v>1642</v>
      </c>
      <c r="I362" t="s">
        <v>1643</v>
      </c>
      <c r="J362" t="s">
        <v>1644</v>
      </c>
      <c r="K362" t="s">
        <v>1645</v>
      </c>
      <c r="L362" t="s">
        <v>1646</v>
      </c>
      <c r="M362" s="30">
        <v>41649</v>
      </c>
      <c r="N362">
        <v>10</v>
      </c>
      <c r="O362" t="s">
        <v>106</v>
      </c>
      <c r="P362">
        <v>2014</v>
      </c>
    </row>
    <row r="363" spans="1:16" hidden="1" x14ac:dyDescent="0.25">
      <c r="A363" t="s">
        <v>127</v>
      </c>
      <c r="B363" t="s">
        <v>98</v>
      </c>
      <c r="C363" t="s">
        <v>314</v>
      </c>
      <c r="D363" t="s">
        <v>2889</v>
      </c>
      <c r="E363">
        <v>8070</v>
      </c>
      <c r="F363" t="s">
        <v>315</v>
      </c>
      <c r="G363" t="s">
        <v>128</v>
      </c>
      <c r="H363" t="s">
        <v>1647</v>
      </c>
      <c r="I363" t="s">
        <v>1648</v>
      </c>
      <c r="J363" t="s">
        <v>1649</v>
      </c>
      <c r="K363" t="s">
        <v>1650</v>
      </c>
      <c r="L363" t="s">
        <v>1651</v>
      </c>
      <c r="M363" s="30">
        <v>41640</v>
      </c>
      <c r="N363">
        <v>1</v>
      </c>
      <c r="O363" t="s">
        <v>384</v>
      </c>
      <c r="P363">
        <v>2014</v>
      </c>
    </row>
    <row r="364" spans="1:16" x14ac:dyDescent="0.25">
      <c r="A364" t="s">
        <v>1229</v>
      </c>
      <c r="B364" t="s">
        <v>98</v>
      </c>
      <c r="C364" t="s">
        <v>314</v>
      </c>
      <c r="D364" t="s">
        <v>2886</v>
      </c>
      <c r="E364">
        <v>19450</v>
      </c>
      <c r="F364" t="s">
        <v>315</v>
      </c>
      <c r="G364" t="s">
        <v>1230</v>
      </c>
      <c r="H364" t="s">
        <v>1652</v>
      </c>
      <c r="I364" t="s">
        <v>1653</v>
      </c>
      <c r="J364" t="s">
        <v>1654</v>
      </c>
      <c r="K364" t="s">
        <v>1655</v>
      </c>
      <c r="L364" t="s">
        <v>1656</v>
      </c>
      <c r="M364" s="30">
        <v>41284</v>
      </c>
      <c r="N364">
        <v>10</v>
      </c>
      <c r="O364" t="s">
        <v>106</v>
      </c>
      <c r="P364">
        <v>2013</v>
      </c>
    </row>
    <row r="365" spans="1:16" x14ac:dyDescent="0.25">
      <c r="A365" t="s">
        <v>1229</v>
      </c>
      <c r="B365" t="s">
        <v>98</v>
      </c>
      <c r="C365" t="s">
        <v>327</v>
      </c>
      <c r="D365" t="s">
        <v>2886</v>
      </c>
      <c r="E365">
        <v>19450</v>
      </c>
      <c r="F365" t="s">
        <v>328</v>
      </c>
      <c r="G365" t="s">
        <v>1230</v>
      </c>
      <c r="H365" t="s">
        <v>1652</v>
      </c>
      <c r="I365" t="s">
        <v>1653</v>
      </c>
      <c r="J365" t="s">
        <v>1654</v>
      </c>
      <c r="K365" t="s">
        <v>1655</v>
      </c>
      <c r="L365" t="s">
        <v>1656</v>
      </c>
      <c r="M365" s="30">
        <v>41284</v>
      </c>
      <c r="N365">
        <v>10</v>
      </c>
      <c r="O365" t="s">
        <v>106</v>
      </c>
      <c r="P365">
        <v>2013</v>
      </c>
    </row>
    <row r="366" spans="1:16" hidden="1" x14ac:dyDescent="0.25">
      <c r="A366" t="s">
        <v>90</v>
      </c>
      <c r="B366" t="s">
        <v>98</v>
      </c>
      <c r="C366" t="s">
        <v>99</v>
      </c>
      <c r="D366" t="s">
        <v>2888</v>
      </c>
      <c r="E366">
        <v>10010</v>
      </c>
      <c r="F366" t="s">
        <v>100</v>
      </c>
      <c r="G366" t="s">
        <v>769</v>
      </c>
      <c r="H366" t="s">
        <v>1657</v>
      </c>
      <c r="I366" t="s">
        <v>1658</v>
      </c>
      <c r="J366" t="s">
        <v>1659</v>
      </c>
      <c r="K366" t="s">
        <v>1660</v>
      </c>
      <c r="L366" t="s">
        <v>1661</v>
      </c>
      <c r="M366" s="30">
        <v>41647</v>
      </c>
      <c r="N366">
        <v>8</v>
      </c>
      <c r="O366" t="s">
        <v>361</v>
      </c>
      <c r="P366">
        <v>2014</v>
      </c>
    </row>
    <row r="367" spans="1:16" hidden="1" x14ac:dyDescent="0.25">
      <c r="A367" t="s">
        <v>90</v>
      </c>
      <c r="B367" t="s">
        <v>120</v>
      </c>
      <c r="C367" t="s">
        <v>314</v>
      </c>
      <c r="D367" t="s">
        <v>2889</v>
      </c>
      <c r="E367">
        <v>11220</v>
      </c>
      <c r="F367" t="s">
        <v>315</v>
      </c>
      <c r="G367" t="s">
        <v>769</v>
      </c>
      <c r="H367" t="s">
        <v>1662</v>
      </c>
      <c r="I367" t="s">
        <v>1663</v>
      </c>
      <c r="J367" t="s">
        <v>1664</v>
      </c>
      <c r="K367" t="s">
        <v>1665</v>
      </c>
      <c r="L367" t="s">
        <v>1666</v>
      </c>
      <c r="M367" s="30">
        <v>41642</v>
      </c>
      <c r="N367">
        <v>3</v>
      </c>
      <c r="O367" t="s">
        <v>452</v>
      </c>
      <c r="P367">
        <v>2014</v>
      </c>
    </row>
    <row r="368" spans="1:16" x14ac:dyDescent="0.25">
      <c r="A368" t="s">
        <v>90</v>
      </c>
      <c r="B368" t="s">
        <v>91</v>
      </c>
      <c r="C368" t="s">
        <v>314</v>
      </c>
      <c r="D368" t="s">
        <v>2886</v>
      </c>
      <c r="E368">
        <v>44925</v>
      </c>
      <c r="F368" t="s">
        <v>315</v>
      </c>
      <c r="G368" t="s">
        <v>1667</v>
      </c>
      <c r="H368" t="s">
        <v>1668</v>
      </c>
      <c r="I368" t="s">
        <v>1669</v>
      </c>
      <c r="J368" t="s">
        <v>1670</v>
      </c>
      <c r="K368" t="s">
        <v>1671</v>
      </c>
      <c r="L368" t="s">
        <v>1672</v>
      </c>
      <c r="M368" s="30">
        <v>41643</v>
      </c>
      <c r="N368">
        <v>4</v>
      </c>
      <c r="O368" t="s">
        <v>468</v>
      </c>
      <c r="P368">
        <v>2014</v>
      </c>
    </row>
    <row r="369" spans="1:16" x14ac:dyDescent="0.25">
      <c r="A369" t="s">
        <v>1229</v>
      </c>
      <c r="B369" t="s">
        <v>112</v>
      </c>
      <c r="C369" t="s">
        <v>367</v>
      </c>
      <c r="D369" t="s">
        <v>2886</v>
      </c>
      <c r="E369">
        <v>19670</v>
      </c>
      <c r="F369" t="s">
        <v>368</v>
      </c>
      <c r="G369" t="s">
        <v>1230</v>
      </c>
      <c r="H369" t="s">
        <v>1673</v>
      </c>
      <c r="I369" t="s">
        <v>1674</v>
      </c>
      <c r="J369" t="s">
        <v>1675</v>
      </c>
      <c r="K369" t="s">
        <v>1676</v>
      </c>
      <c r="L369" t="s">
        <v>1677</v>
      </c>
      <c r="M369" s="30">
        <v>41642</v>
      </c>
      <c r="N369">
        <v>3</v>
      </c>
      <c r="O369" t="s">
        <v>452</v>
      </c>
      <c r="P369">
        <v>2014</v>
      </c>
    </row>
    <row r="370" spans="1:16" hidden="1" x14ac:dyDescent="0.25">
      <c r="A370" t="s">
        <v>127</v>
      </c>
      <c r="B370" t="s">
        <v>120</v>
      </c>
      <c r="C370" t="s">
        <v>327</v>
      </c>
      <c r="D370" t="s">
        <v>2889</v>
      </c>
      <c r="E370">
        <v>4320</v>
      </c>
      <c r="F370" t="s">
        <v>328</v>
      </c>
      <c r="G370" t="s">
        <v>128</v>
      </c>
      <c r="H370" t="s">
        <v>1678</v>
      </c>
      <c r="I370" t="s">
        <v>1355</v>
      </c>
      <c r="J370" t="s">
        <v>1679</v>
      </c>
      <c r="K370" t="s">
        <v>1680</v>
      </c>
      <c r="L370" t="s">
        <v>1681</v>
      </c>
      <c r="M370" s="30">
        <v>41648</v>
      </c>
      <c r="N370">
        <v>9</v>
      </c>
      <c r="O370" t="s">
        <v>341</v>
      </c>
      <c r="P370">
        <v>2014</v>
      </c>
    </row>
    <row r="371" spans="1:16" hidden="1" x14ac:dyDescent="0.25">
      <c r="A371" t="s">
        <v>1229</v>
      </c>
      <c r="B371" t="s">
        <v>112</v>
      </c>
      <c r="C371" t="s">
        <v>329</v>
      </c>
      <c r="D371" t="s">
        <v>2889</v>
      </c>
      <c r="E371">
        <v>26890</v>
      </c>
      <c r="F371" t="s">
        <v>330</v>
      </c>
      <c r="G371" t="s">
        <v>1230</v>
      </c>
      <c r="H371" t="s">
        <v>1682</v>
      </c>
      <c r="I371" t="s">
        <v>1683</v>
      </c>
      <c r="J371" t="s">
        <v>1684</v>
      </c>
      <c r="K371" t="s">
        <v>1685</v>
      </c>
      <c r="L371" t="s">
        <v>1686</v>
      </c>
      <c r="M371" s="30">
        <v>41650</v>
      </c>
      <c r="N371">
        <v>11</v>
      </c>
      <c r="O371" t="s">
        <v>355</v>
      </c>
      <c r="P371">
        <v>2014</v>
      </c>
    </row>
    <row r="372" spans="1:16" hidden="1" x14ac:dyDescent="0.25">
      <c r="A372" t="s">
        <v>90</v>
      </c>
      <c r="B372" t="s">
        <v>120</v>
      </c>
      <c r="C372" t="s">
        <v>314</v>
      </c>
      <c r="D372" t="s">
        <v>2888</v>
      </c>
      <c r="E372">
        <v>10380</v>
      </c>
      <c r="F372" t="s">
        <v>315</v>
      </c>
      <c r="G372" t="s">
        <v>769</v>
      </c>
      <c r="H372" t="s">
        <v>1687</v>
      </c>
      <c r="I372" t="s">
        <v>1688</v>
      </c>
      <c r="J372" t="s">
        <v>1689</v>
      </c>
      <c r="K372" t="s">
        <v>1690</v>
      </c>
      <c r="L372" t="s">
        <v>1691</v>
      </c>
      <c r="M372" s="30">
        <v>41645</v>
      </c>
      <c r="N372">
        <v>6</v>
      </c>
      <c r="O372" t="s">
        <v>134</v>
      </c>
      <c r="P372">
        <v>2014</v>
      </c>
    </row>
    <row r="373" spans="1:16" hidden="1" x14ac:dyDescent="0.25">
      <c r="A373" t="s">
        <v>90</v>
      </c>
      <c r="B373" t="s">
        <v>120</v>
      </c>
      <c r="C373" t="s">
        <v>321</v>
      </c>
      <c r="D373" t="s">
        <v>2888</v>
      </c>
      <c r="E373">
        <v>10380</v>
      </c>
      <c r="F373" t="s">
        <v>322</v>
      </c>
      <c r="G373" t="s">
        <v>769</v>
      </c>
      <c r="H373" t="s">
        <v>1687</v>
      </c>
      <c r="I373" t="s">
        <v>1688</v>
      </c>
      <c r="J373" t="s">
        <v>1689</v>
      </c>
      <c r="K373" t="s">
        <v>1690</v>
      </c>
      <c r="L373" t="s">
        <v>1691</v>
      </c>
      <c r="M373" s="30">
        <v>41645</v>
      </c>
      <c r="N373">
        <v>6</v>
      </c>
      <c r="O373" t="s">
        <v>134</v>
      </c>
      <c r="P373">
        <v>2014</v>
      </c>
    </row>
    <row r="374" spans="1:16" hidden="1" x14ac:dyDescent="0.25">
      <c r="A374" t="s">
        <v>1229</v>
      </c>
      <c r="B374" t="s">
        <v>91</v>
      </c>
      <c r="C374" t="s">
        <v>329</v>
      </c>
      <c r="D374" t="s">
        <v>2888</v>
      </c>
      <c r="E374">
        <v>20300</v>
      </c>
      <c r="F374" t="s">
        <v>330</v>
      </c>
      <c r="G374" t="s">
        <v>1230</v>
      </c>
      <c r="H374" t="s">
        <v>1692</v>
      </c>
      <c r="I374" t="s">
        <v>1693</v>
      </c>
      <c r="J374" t="s">
        <v>1694</v>
      </c>
      <c r="K374" t="s">
        <v>1695</v>
      </c>
      <c r="L374" t="s">
        <v>1696</v>
      </c>
      <c r="M374" s="30">
        <v>41650</v>
      </c>
      <c r="N374">
        <v>11</v>
      </c>
      <c r="O374" t="s">
        <v>355</v>
      </c>
      <c r="P374">
        <v>2014</v>
      </c>
    </row>
    <row r="375" spans="1:16" hidden="1" x14ac:dyDescent="0.25">
      <c r="A375" t="s">
        <v>1229</v>
      </c>
      <c r="B375" t="s">
        <v>95</v>
      </c>
      <c r="C375" t="s">
        <v>314</v>
      </c>
      <c r="D375" t="s">
        <v>2888</v>
      </c>
      <c r="E375">
        <v>21010</v>
      </c>
      <c r="F375" t="s">
        <v>315</v>
      </c>
      <c r="G375" t="s">
        <v>1230</v>
      </c>
      <c r="H375" t="s">
        <v>1697</v>
      </c>
      <c r="I375" t="s">
        <v>1698</v>
      </c>
      <c r="J375" t="s">
        <v>1699</v>
      </c>
      <c r="K375" t="s">
        <v>1700</v>
      </c>
      <c r="L375" t="s">
        <v>1701</v>
      </c>
      <c r="M375" s="30">
        <v>41647</v>
      </c>
      <c r="N375">
        <v>8</v>
      </c>
      <c r="O375" t="s">
        <v>361</v>
      </c>
      <c r="P375">
        <v>2014</v>
      </c>
    </row>
    <row r="376" spans="1:16" hidden="1" x14ac:dyDescent="0.25">
      <c r="A376" t="s">
        <v>805</v>
      </c>
      <c r="B376" t="s">
        <v>91</v>
      </c>
      <c r="C376" t="s">
        <v>314</v>
      </c>
      <c r="D376" t="s">
        <v>2887</v>
      </c>
      <c r="E376">
        <v>9120</v>
      </c>
      <c r="F376" t="s">
        <v>315</v>
      </c>
      <c r="G376" t="s">
        <v>806</v>
      </c>
      <c r="H376" t="s">
        <v>1702</v>
      </c>
      <c r="I376" t="s">
        <v>97</v>
      </c>
      <c r="J376" t="s">
        <v>1702</v>
      </c>
      <c r="K376" t="s">
        <v>1703</v>
      </c>
      <c r="L376" t="s">
        <v>1704</v>
      </c>
      <c r="M376" s="30">
        <v>41285</v>
      </c>
      <c r="N376">
        <v>11</v>
      </c>
      <c r="O376" t="s">
        <v>355</v>
      </c>
      <c r="P376">
        <v>2013</v>
      </c>
    </row>
    <row r="377" spans="1:16" hidden="1" x14ac:dyDescent="0.25">
      <c r="A377" t="s">
        <v>90</v>
      </c>
      <c r="B377" t="s">
        <v>112</v>
      </c>
      <c r="C377" t="s">
        <v>367</v>
      </c>
      <c r="D377" t="s">
        <v>2889</v>
      </c>
      <c r="E377">
        <v>2000</v>
      </c>
      <c r="F377" t="s">
        <v>368</v>
      </c>
      <c r="G377" t="s">
        <v>93</v>
      </c>
      <c r="H377" t="s">
        <v>1705</v>
      </c>
      <c r="I377" t="s">
        <v>1706</v>
      </c>
      <c r="J377" t="s">
        <v>1707</v>
      </c>
      <c r="K377" t="s">
        <v>1708</v>
      </c>
      <c r="L377" t="s">
        <v>1709</v>
      </c>
      <c r="M377" s="30">
        <v>41644</v>
      </c>
      <c r="N377">
        <v>5</v>
      </c>
      <c r="O377" t="s">
        <v>416</v>
      </c>
      <c r="P377">
        <v>2014</v>
      </c>
    </row>
    <row r="378" spans="1:16" hidden="1" x14ac:dyDescent="0.25">
      <c r="A378" t="s">
        <v>1229</v>
      </c>
      <c r="B378" t="s">
        <v>91</v>
      </c>
      <c r="C378" t="s">
        <v>321</v>
      </c>
      <c r="D378" t="s">
        <v>2889</v>
      </c>
      <c r="E378">
        <v>25480</v>
      </c>
      <c r="F378" t="s">
        <v>322</v>
      </c>
      <c r="G378" t="s">
        <v>1230</v>
      </c>
      <c r="H378" t="s">
        <v>1710</v>
      </c>
      <c r="I378" t="s">
        <v>1711</v>
      </c>
      <c r="J378" t="s">
        <v>1712</v>
      </c>
      <c r="K378" t="s">
        <v>1713</v>
      </c>
      <c r="L378" t="s">
        <v>1714</v>
      </c>
      <c r="M378" s="30">
        <v>41285</v>
      </c>
      <c r="N378">
        <v>11</v>
      </c>
      <c r="O378" t="s">
        <v>355</v>
      </c>
      <c r="P378">
        <v>2013</v>
      </c>
    </row>
    <row r="379" spans="1:16" hidden="1" x14ac:dyDescent="0.25">
      <c r="A379" t="s">
        <v>90</v>
      </c>
      <c r="B379" t="s">
        <v>98</v>
      </c>
      <c r="C379" t="s">
        <v>314</v>
      </c>
      <c r="D379" t="s">
        <v>2889</v>
      </c>
      <c r="E379">
        <v>11580</v>
      </c>
      <c r="F379" t="s">
        <v>315</v>
      </c>
      <c r="G379" t="s">
        <v>769</v>
      </c>
      <c r="H379" t="s">
        <v>1715</v>
      </c>
      <c r="I379" t="s">
        <v>1716</v>
      </c>
      <c r="J379" t="s">
        <v>1717</v>
      </c>
      <c r="K379" t="s">
        <v>1718</v>
      </c>
      <c r="L379" t="s">
        <v>1719</v>
      </c>
      <c r="M379" s="30">
        <v>41642</v>
      </c>
      <c r="N379">
        <v>3</v>
      </c>
      <c r="O379" t="s">
        <v>452</v>
      </c>
      <c r="P379">
        <v>2014</v>
      </c>
    </row>
    <row r="380" spans="1:16" hidden="1" x14ac:dyDescent="0.25">
      <c r="A380" t="s">
        <v>127</v>
      </c>
      <c r="B380" t="s">
        <v>91</v>
      </c>
      <c r="C380" t="s">
        <v>329</v>
      </c>
      <c r="D380" t="s">
        <v>2889</v>
      </c>
      <c r="E380">
        <v>10100</v>
      </c>
      <c r="F380" t="s">
        <v>330</v>
      </c>
      <c r="G380" t="s">
        <v>128</v>
      </c>
      <c r="H380" t="s">
        <v>1720</v>
      </c>
      <c r="I380" t="s">
        <v>1721</v>
      </c>
      <c r="J380" t="s">
        <v>1722</v>
      </c>
      <c r="K380" t="s">
        <v>1723</v>
      </c>
      <c r="L380" t="s">
        <v>1724</v>
      </c>
      <c r="M380" s="30">
        <v>41649</v>
      </c>
      <c r="N380">
        <v>10</v>
      </c>
      <c r="O380" t="s">
        <v>106</v>
      </c>
      <c r="P380">
        <v>2014</v>
      </c>
    </row>
    <row r="381" spans="1:16" hidden="1" x14ac:dyDescent="0.25">
      <c r="A381" t="s">
        <v>127</v>
      </c>
      <c r="B381" t="s">
        <v>91</v>
      </c>
      <c r="C381" t="s">
        <v>327</v>
      </c>
      <c r="D381" t="s">
        <v>2889</v>
      </c>
      <c r="E381">
        <v>10100</v>
      </c>
      <c r="F381" t="s">
        <v>328</v>
      </c>
      <c r="G381" t="s">
        <v>128</v>
      </c>
      <c r="H381" t="s">
        <v>1720</v>
      </c>
      <c r="I381" t="s">
        <v>1721</v>
      </c>
      <c r="J381" t="s">
        <v>1722</v>
      </c>
      <c r="K381" t="s">
        <v>1723</v>
      </c>
      <c r="L381" t="s">
        <v>1724</v>
      </c>
      <c r="M381" s="30">
        <v>41649</v>
      </c>
      <c r="N381">
        <v>10</v>
      </c>
      <c r="O381" t="s">
        <v>106</v>
      </c>
      <c r="P381">
        <v>2014</v>
      </c>
    </row>
    <row r="382" spans="1:16" hidden="1" x14ac:dyDescent="0.25">
      <c r="A382" t="s">
        <v>90</v>
      </c>
      <c r="B382" t="s">
        <v>91</v>
      </c>
      <c r="C382" t="s">
        <v>314</v>
      </c>
      <c r="D382" t="s">
        <v>2888</v>
      </c>
      <c r="E382">
        <v>9730</v>
      </c>
      <c r="F382" t="s">
        <v>315</v>
      </c>
      <c r="G382" t="s">
        <v>769</v>
      </c>
      <c r="H382" t="s">
        <v>1725</v>
      </c>
      <c r="I382" t="s">
        <v>1726</v>
      </c>
      <c r="J382" t="s">
        <v>1727</v>
      </c>
      <c r="K382" t="s">
        <v>1728</v>
      </c>
      <c r="L382" t="s">
        <v>1729</v>
      </c>
      <c r="M382" s="30">
        <v>41642</v>
      </c>
      <c r="N382">
        <v>3</v>
      </c>
      <c r="O382" t="s">
        <v>452</v>
      </c>
      <c r="P382">
        <v>2014</v>
      </c>
    </row>
    <row r="383" spans="1:16" x14ac:dyDescent="0.25">
      <c r="A383" t="s">
        <v>805</v>
      </c>
      <c r="B383" t="s">
        <v>112</v>
      </c>
      <c r="C383" t="s">
        <v>329</v>
      </c>
      <c r="D383" t="s">
        <v>2886</v>
      </c>
      <c r="E383">
        <v>9080</v>
      </c>
      <c r="F383" t="s">
        <v>330</v>
      </c>
      <c r="G383" t="s">
        <v>806</v>
      </c>
      <c r="H383" t="s">
        <v>1730</v>
      </c>
      <c r="I383" t="s">
        <v>1731</v>
      </c>
      <c r="J383" t="s">
        <v>1732</v>
      </c>
      <c r="K383" t="s">
        <v>1733</v>
      </c>
      <c r="L383" t="s">
        <v>1734</v>
      </c>
      <c r="M383" s="30">
        <v>41286</v>
      </c>
      <c r="N383">
        <v>12</v>
      </c>
      <c r="O383" t="s">
        <v>113</v>
      </c>
      <c r="P383">
        <v>2013</v>
      </c>
    </row>
    <row r="384" spans="1:16" hidden="1" x14ac:dyDescent="0.25">
      <c r="A384" t="s">
        <v>1229</v>
      </c>
      <c r="B384" t="s">
        <v>91</v>
      </c>
      <c r="C384" t="s">
        <v>329</v>
      </c>
      <c r="D384" t="s">
        <v>2889</v>
      </c>
      <c r="E384">
        <v>25670</v>
      </c>
      <c r="F384" t="s">
        <v>330</v>
      </c>
      <c r="G384" t="s">
        <v>1230</v>
      </c>
      <c r="H384" t="s">
        <v>778</v>
      </c>
      <c r="I384" t="s">
        <v>1735</v>
      </c>
      <c r="J384" t="s">
        <v>1736</v>
      </c>
      <c r="K384" t="s">
        <v>1737</v>
      </c>
      <c r="L384" t="s">
        <v>1738</v>
      </c>
      <c r="M384" s="30">
        <v>41645</v>
      </c>
      <c r="N384">
        <v>6</v>
      </c>
      <c r="O384" t="s">
        <v>134</v>
      </c>
      <c r="P384">
        <v>2014</v>
      </c>
    </row>
    <row r="385" spans="1:16" hidden="1" x14ac:dyDescent="0.25">
      <c r="A385" t="s">
        <v>1229</v>
      </c>
      <c r="B385" t="s">
        <v>91</v>
      </c>
      <c r="C385" t="s">
        <v>327</v>
      </c>
      <c r="D385" t="s">
        <v>2889</v>
      </c>
      <c r="E385">
        <v>25670</v>
      </c>
      <c r="F385" t="s">
        <v>328</v>
      </c>
      <c r="G385" t="s">
        <v>1230</v>
      </c>
      <c r="H385" t="s">
        <v>778</v>
      </c>
      <c r="I385" t="s">
        <v>1735</v>
      </c>
      <c r="J385" t="s">
        <v>1736</v>
      </c>
      <c r="K385" t="s">
        <v>1737</v>
      </c>
      <c r="L385" t="s">
        <v>1738</v>
      </c>
      <c r="M385" s="30">
        <v>41645</v>
      </c>
      <c r="N385">
        <v>6</v>
      </c>
      <c r="O385" t="s">
        <v>134</v>
      </c>
      <c r="P385">
        <v>2014</v>
      </c>
    </row>
    <row r="386" spans="1:16" x14ac:dyDescent="0.25">
      <c r="A386" t="s">
        <v>90</v>
      </c>
      <c r="B386" t="s">
        <v>112</v>
      </c>
      <c r="C386" t="s">
        <v>329</v>
      </c>
      <c r="D386" t="s">
        <v>2886</v>
      </c>
      <c r="E386">
        <v>8310</v>
      </c>
      <c r="F386" t="s">
        <v>330</v>
      </c>
      <c r="G386" t="s">
        <v>769</v>
      </c>
      <c r="H386" t="s">
        <v>1739</v>
      </c>
      <c r="I386" t="s">
        <v>1740</v>
      </c>
      <c r="J386" t="s">
        <v>1741</v>
      </c>
      <c r="K386" t="s">
        <v>1742</v>
      </c>
      <c r="L386" t="s">
        <v>1743</v>
      </c>
      <c r="M386" s="30">
        <v>41644</v>
      </c>
      <c r="N386">
        <v>5</v>
      </c>
      <c r="O386" t="s">
        <v>416</v>
      </c>
      <c r="P386">
        <v>2014</v>
      </c>
    </row>
    <row r="387" spans="1:16" hidden="1" x14ac:dyDescent="0.25">
      <c r="A387" t="s">
        <v>1229</v>
      </c>
      <c r="B387" t="s">
        <v>95</v>
      </c>
      <c r="C387" t="s">
        <v>99</v>
      </c>
      <c r="D387" t="s">
        <v>2889</v>
      </c>
      <c r="E387">
        <v>28260</v>
      </c>
      <c r="F387" t="s">
        <v>100</v>
      </c>
      <c r="G387" t="s">
        <v>1230</v>
      </c>
      <c r="H387" t="s">
        <v>1744</v>
      </c>
      <c r="I387" t="s">
        <v>1745</v>
      </c>
      <c r="J387" t="s">
        <v>1746</v>
      </c>
      <c r="K387" t="s">
        <v>1747</v>
      </c>
      <c r="L387" t="s">
        <v>1748</v>
      </c>
      <c r="M387" s="30">
        <v>41644</v>
      </c>
      <c r="N387">
        <v>5</v>
      </c>
      <c r="O387" t="s">
        <v>416</v>
      </c>
      <c r="P387">
        <v>2014</v>
      </c>
    </row>
    <row r="388" spans="1:16" hidden="1" x14ac:dyDescent="0.25">
      <c r="A388" t="s">
        <v>805</v>
      </c>
      <c r="B388" t="s">
        <v>120</v>
      </c>
      <c r="C388" t="s">
        <v>327</v>
      </c>
      <c r="D388" t="s">
        <v>2889</v>
      </c>
      <c r="E388">
        <v>10050</v>
      </c>
      <c r="F388" t="s">
        <v>328</v>
      </c>
      <c r="G388" t="s">
        <v>806</v>
      </c>
      <c r="H388" t="s">
        <v>1749</v>
      </c>
      <c r="I388" t="s">
        <v>1750</v>
      </c>
      <c r="J388" t="s">
        <v>1751</v>
      </c>
      <c r="K388" t="s">
        <v>1752</v>
      </c>
      <c r="L388" t="s">
        <v>1753</v>
      </c>
      <c r="M388" s="30">
        <v>41283</v>
      </c>
      <c r="N388">
        <v>9</v>
      </c>
      <c r="O388" t="s">
        <v>341</v>
      </c>
      <c r="P388">
        <v>2013</v>
      </c>
    </row>
    <row r="389" spans="1:16" hidden="1" x14ac:dyDescent="0.25">
      <c r="A389" t="s">
        <v>127</v>
      </c>
      <c r="B389" t="s">
        <v>98</v>
      </c>
      <c r="C389" t="s">
        <v>367</v>
      </c>
      <c r="D389" t="s">
        <v>2888</v>
      </c>
      <c r="E389">
        <v>3340</v>
      </c>
      <c r="F389" t="s">
        <v>368</v>
      </c>
      <c r="G389" t="s">
        <v>128</v>
      </c>
      <c r="H389" t="s">
        <v>1754</v>
      </c>
      <c r="I389" t="s">
        <v>1755</v>
      </c>
      <c r="J389" t="s">
        <v>1756</v>
      </c>
      <c r="K389" t="s">
        <v>1757</v>
      </c>
      <c r="L389" t="s">
        <v>1758</v>
      </c>
      <c r="M389" s="30">
        <v>41286</v>
      </c>
      <c r="N389">
        <v>12</v>
      </c>
      <c r="O389" t="s">
        <v>113</v>
      </c>
      <c r="P389">
        <v>2013</v>
      </c>
    </row>
    <row r="390" spans="1:16" x14ac:dyDescent="0.25">
      <c r="A390" t="s">
        <v>90</v>
      </c>
      <c r="B390" t="s">
        <v>95</v>
      </c>
      <c r="C390" t="s">
        <v>314</v>
      </c>
      <c r="D390" t="s">
        <v>2886</v>
      </c>
      <c r="E390">
        <v>39450</v>
      </c>
      <c r="F390" t="s">
        <v>315</v>
      </c>
      <c r="G390" t="s">
        <v>1667</v>
      </c>
      <c r="H390" t="s">
        <v>1759</v>
      </c>
      <c r="I390" t="s">
        <v>1760</v>
      </c>
      <c r="J390" t="s">
        <v>1761</v>
      </c>
      <c r="K390" t="s">
        <v>1762</v>
      </c>
      <c r="L390" t="s">
        <v>1763</v>
      </c>
      <c r="M390" s="30">
        <v>41640</v>
      </c>
      <c r="N390">
        <v>1</v>
      </c>
      <c r="O390" t="s">
        <v>384</v>
      </c>
      <c r="P390">
        <v>2014</v>
      </c>
    </row>
    <row r="391" spans="1:16" hidden="1" x14ac:dyDescent="0.25">
      <c r="A391" t="s">
        <v>1229</v>
      </c>
      <c r="B391" t="s">
        <v>95</v>
      </c>
      <c r="C391" t="s">
        <v>314</v>
      </c>
      <c r="D391" t="s">
        <v>2889</v>
      </c>
      <c r="E391">
        <v>21670</v>
      </c>
      <c r="F391" t="s">
        <v>315</v>
      </c>
      <c r="G391" t="s">
        <v>1230</v>
      </c>
      <c r="H391" t="s">
        <v>1764</v>
      </c>
      <c r="I391" t="s">
        <v>1765</v>
      </c>
      <c r="J391" t="s">
        <v>1766</v>
      </c>
      <c r="K391" t="s">
        <v>1767</v>
      </c>
      <c r="L391" t="s">
        <v>1768</v>
      </c>
      <c r="M391" s="30">
        <v>41284</v>
      </c>
      <c r="N391">
        <v>10</v>
      </c>
      <c r="O391" t="s">
        <v>106</v>
      </c>
      <c r="P391">
        <v>2013</v>
      </c>
    </row>
    <row r="392" spans="1:16" hidden="1" x14ac:dyDescent="0.25">
      <c r="A392" t="s">
        <v>1229</v>
      </c>
      <c r="B392" t="s">
        <v>95</v>
      </c>
      <c r="C392" t="s">
        <v>327</v>
      </c>
      <c r="D392" t="s">
        <v>2889</v>
      </c>
      <c r="E392">
        <v>21670</v>
      </c>
      <c r="F392" t="s">
        <v>328</v>
      </c>
      <c r="G392" t="s">
        <v>1230</v>
      </c>
      <c r="H392" t="s">
        <v>1764</v>
      </c>
      <c r="I392" t="s">
        <v>1765</v>
      </c>
      <c r="J392" t="s">
        <v>1766</v>
      </c>
      <c r="K392" t="s">
        <v>1767</v>
      </c>
      <c r="L392" t="s">
        <v>1768</v>
      </c>
      <c r="M392" s="30">
        <v>41284</v>
      </c>
      <c r="N392">
        <v>10</v>
      </c>
      <c r="O392" t="s">
        <v>106</v>
      </c>
      <c r="P392">
        <v>2013</v>
      </c>
    </row>
    <row r="393" spans="1:16" hidden="1" x14ac:dyDescent="0.25">
      <c r="A393" t="s">
        <v>805</v>
      </c>
      <c r="B393" t="s">
        <v>98</v>
      </c>
      <c r="C393" t="s">
        <v>314</v>
      </c>
      <c r="D393" t="s">
        <v>2889</v>
      </c>
      <c r="E393">
        <v>10130</v>
      </c>
      <c r="F393" t="s">
        <v>315</v>
      </c>
      <c r="G393" t="s">
        <v>806</v>
      </c>
      <c r="H393" t="s">
        <v>1769</v>
      </c>
      <c r="I393" t="s">
        <v>1770</v>
      </c>
      <c r="J393" t="s">
        <v>1771</v>
      </c>
      <c r="K393" t="s">
        <v>1772</v>
      </c>
      <c r="L393" t="s">
        <v>1773</v>
      </c>
      <c r="M393" s="30">
        <v>41651</v>
      </c>
      <c r="N393">
        <v>12</v>
      </c>
      <c r="O393" t="s">
        <v>113</v>
      </c>
      <c r="P393">
        <v>2014</v>
      </c>
    </row>
    <row r="394" spans="1:16" hidden="1" x14ac:dyDescent="0.25">
      <c r="A394" t="s">
        <v>805</v>
      </c>
      <c r="B394" t="s">
        <v>98</v>
      </c>
      <c r="C394" t="s">
        <v>99</v>
      </c>
      <c r="D394" t="s">
        <v>2889</v>
      </c>
      <c r="E394">
        <v>10130</v>
      </c>
      <c r="F394" t="s">
        <v>100</v>
      </c>
      <c r="G394" t="s">
        <v>806</v>
      </c>
      <c r="H394" t="s">
        <v>1769</v>
      </c>
      <c r="I394" t="s">
        <v>1770</v>
      </c>
      <c r="J394" t="s">
        <v>1771</v>
      </c>
      <c r="K394" t="s">
        <v>1772</v>
      </c>
      <c r="L394" t="s">
        <v>1773</v>
      </c>
      <c r="M394" s="30">
        <v>41651</v>
      </c>
      <c r="N394">
        <v>12</v>
      </c>
      <c r="O394" t="s">
        <v>113</v>
      </c>
      <c r="P394">
        <v>2014</v>
      </c>
    </row>
    <row r="395" spans="1:16" hidden="1" x14ac:dyDescent="0.25">
      <c r="A395" t="s">
        <v>127</v>
      </c>
      <c r="B395" t="s">
        <v>95</v>
      </c>
      <c r="C395" t="s">
        <v>367</v>
      </c>
      <c r="D395" t="s">
        <v>2888</v>
      </c>
      <c r="E395">
        <v>3220</v>
      </c>
      <c r="F395" t="s">
        <v>368</v>
      </c>
      <c r="G395" t="s">
        <v>128</v>
      </c>
      <c r="H395" t="s">
        <v>1774</v>
      </c>
      <c r="I395" t="s">
        <v>1775</v>
      </c>
      <c r="J395" t="s">
        <v>1776</v>
      </c>
      <c r="K395" t="s">
        <v>1777</v>
      </c>
      <c r="L395" t="s">
        <v>1778</v>
      </c>
      <c r="M395" s="30">
        <v>41283</v>
      </c>
      <c r="N395">
        <v>9</v>
      </c>
      <c r="O395" t="s">
        <v>341</v>
      </c>
      <c r="P395">
        <v>2013</v>
      </c>
    </row>
    <row r="396" spans="1:16" x14ac:dyDescent="0.25">
      <c r="A396" t="s">
        <v>805</v>
      </c>
      <c r="B396" t="s">
        <v>95</v>
      </c>
      <c r="C396" t="s">
        <v>327</v>
      </c>
      <c r="D396" t="s">
        <v>2886</v>
      </c>
      <c r="E396">
        <v>8660</v>
      </c>
      <c r="F396" t="s">
        <v>328</v>
      </c>
      <c r="G396" t="s">
        <v>806</v>
      </c>
      <c r="H396" t="s">
        <v>1779</v>
      </c>
      <c r="I396" t="s">
        <v>1780</v>
      </c>
      <c r="J396" t="s">
        <v>1781</v>
      </c>
      <c r="K396" t="s">
        <v>1782</v>
      </c>
      <c r="L396" t="s">
        <v>1783</v>
      </c>
      <c r="M396" s="30">
        <v>41644</v>
      </c>
      <c r="N396">
        <v>5</v>
      </c>
      <c r="O396" t="s">
        <v>416</v>
      </c>
      <c r="P396">
        <v>2014</v>
      </c>
    </row>
    <row r="397" spans="1:16" x14ac:dyDescent="0.25">
      <c r="A397" t="s">
        <v>1229</v>
      </c>
      <c r="B397" t="s">
        <v>91</v>
      </c>
      <c r="C397" t="s">
        <v>314</v>
      </c>
      <c r="D397" t="s">
        <v>2886</v>
      </c>
      <c r="E397">
        <v>15140</v>
      </c>
      <c r="F397" t="s">
        <v>315</v>
      </c>
      <c r="G397" t="s">
        <v>1230</v>
      </c>
      <c r="H397" t="s">
        <v>1784</v>
      </c>
      <c r="I397" t="s">
        <v>1785</v>
      </c>
      <c r="J397" t="s">
        <v>1786</v>
      </c>
      <c r="K397" t="s">
        <v>1787</v>
      </c>
      <c r="L397" t="s">
        <v>1788</v>
      </c>
      <c r="M397" s="30">
        <v>41641</v>
      </c>
      <c r="N397">
        <v>2</v>
      </c>
      <c r="O397" t="s">
        <v>326</v>
      </c>
      <c r="P397">
        <v>2014</v>
      </c>
    </row>
    <row r="398" spans="1:16" x14ac:dyDescent="0.25">
      <c r="A398" t="s">
        <v>90</v>
      </c>
      <c r="B398" t="s">
        <v>112</v>
      </c>
      <c r="C398" t="s">
        <v>314</v>
      </c>
      <c r="D398" t="s">
        <v>2886</v>
      </c>
      <c r="E398">
        <v>42510</v>
      </c>
      <c r="F398" t="s">
        <v>315</v>
      </c>
      <c r="G398" t="s">
        <v>1667</v>
      </c>
      <c r="H398" t="s">
        <v>1789</v>
      </c>
      <c r="I398" t="s">
        <v>1790</v>
      </c>
      <c r="J398" t="s">
        <v>1791</v>
      </c>
      <c r="K398" t="s">
        <v>1792</v>
      </c>
      <c r="L398" t="s">
        <v>1793</v>
      </c>
      <c r="M398" s="30">
        <v>41640</v>
      </c>
      <c r="N398">
        <v>1</v>
      </c>
      <c r="O398" t="s">
        <v>384</v>
      </c>
      <c r="P398">
        <v>2014</v>
      </c>
    </row>
    <row r="399" spans="1:16" hidden="1" x14ac:dyDescent="0.25">
      <c r="A399" t="s">
        <v>1229</v>
      </c>
      <c r="B399" t="s">
        <v>95</v>
      </c>
      <c r="C399" t="s">
        <v>367</v>
      </c>
      <c r="D399" t="s">
        <v>2889</v>
      </c>
      <c r="E399">
        <v>20720</v>
      </c>
      <c r="F399" t="s">
        <v>368</v>
      </c>
      <c r="G399" t="s">
        <v>1230</v>
      </c>
      <c r="H399" t="s">
        <v>1794</v>
      </c>
      <c r="I399" t="s">
        <v>1795</v>
      </c>
      <c r="J399" t="s">
        <v>1796</v>
      </c>
      <c r="K399" t="s">
        <v>1797</v>
      </c>
      <c r="L399" t="s">
        <v>1798</v>
      </c>
      <c r="M399" s="30">
        <v>41651</v>
      </c>
      <c r="N399">
        <v>12</v>
      </c>
      <c r="O399" t="s">
        <v>113</v>
      </c>
      <c r="P399">
        <v>2014</v>
      </c>
    </row>
    <row r="400" spans="1:16" hidden="1" x14ac:dyDescent="0.25">
      <c r="A400" t="s">
        <v>1229</v>
      </c>
      <c r="B400" t="s">
        <v>95</v>
      </c>
      <c r="C400" t="s">
        <v>321</v>
      </c>
      <c r="D400" t="s">
        <v>2889</v>
      </c>
      <c r="E400">
        <v>20720</v>
      </c>
      <c r="F400" t="s">
        <v>322</v>
      </c>
      <c r="G400" t="s">
        <v>1230</v>
      </c>
      <c r="H400" t="s">
        <v>1794</v>
      </c>
      <c r="I400" t="s">
        <v>1795</v>
      </c>
      <c r="J400" t="s">
        <v>1796</v>
      </c>
      <c r="K400" t="s">
        <v>1797</v>
      </c>
      <c r="L400" t="s">
        <v>1798</v>
      </c>
      <c r="M400" s="30">
        <v>41651</v>
      </c>
      <c r="N400">
        <v>12</v>
      </c>
      <c r="O400" t="s">
        <v>113</v>
      </c>
      <c r="P400">
        <v>2014</v>
      </c>
    </row>
    <row r="401" spans="1:16" hidden="1" x14ac:dyDescent="0.25">
      <c r="A401" t="s">
        <v>1229</v>
      </c>
      <c r="B401" t="s">
        <v>120</v>
      </c>
      <c r="C401" t="s">
        <v>367</v>
      </c>
      <c r="D401" t="s">
        <v>2889</v>
      </c>
      <c r="E401">
        <v>21570</v>
      </c>
      <c r="F401" t="s">
        <v>368</v>
      </c>
      <c r="G401" t="s">
        <v>1230</v>
      </c>
      <c r="H401" t="s">
        <v>1799</v>
      </c>
      <c r="I401" t="s">
        <v>1800</v>
      </c>
      <c r="J401" t="s">
        <v>1801</v>
      </c>
      <c r="K401" t="s">
        <v>1802</v>
      </c>
      <c r="L401" t="s">
        <v>1803</v>
      </c>
      <c r="M401" s="30">
        <v>41651</v>
      </c>
      <c r="N401">
        <v>12</v>
      </c>
      <c r="O401" t="s">
        <v>113</v>
      </c>
      <c r="P401">
        <v>2014</v>
      </c>
    </row>
    <row r="402" spans="1:16" hidden="1" x14ac:dyDescent="0.25">
      <c r="A402" t="s">
        <v>1229</v>
      </c>
      <c r="B402" t="s">
        <v>120</v>
      </c>
      <c r="C402" t="s">
        <v>321</v>
      </c>
      <c r="D402" t="s">
        <v>2889</v>
      </c>
      <c r="E402">
        <v>21570</v>
      </c>
      <c r="F402" t="s">
        <v>322</v>
      </c>
      <c r="G402" t="s">
        <v>1230</v>
      </c>
      <c r="H402" t="s">
        <v>1799</v>
      </c>
      <c r="I402" t="s">
        <v>1800</v>
      </c>
      <c r="J402" t="s">
        <v>1801</v>
      </c>
      <c r="K402" t="s">
        <v>1802</v>
      </c>
      <c r="L402" t="s">
        <v>1803</v>
      </c>
      <c r="M402" s="30">
        <v>41651</v>
      </c>
      <c r="N402">
        <v>12</v>
      </c>
      <c r="O402" t="s">
        <v>113</v>
      </c>
      <c r="P402">
        <v>2014</v>
      </c>
    </row>
    <row r="403" spans="1:16" hidden="1" x14ac:dyDescent="0.25">
      <c r="A403" t="s">
        <v>1229</v>
      </c>
      <c r="B403" t="s">
        <v>112</v>
      </c>
      <c r="C403" t="s">
        <v>314</v>
      </c>
      <c r="D403" t="s">
        <v>2889</v>
      </c>
      <c r="E403">
        <v>24700</v>
      </c>
      <c r="F403" t="s">
        <v>315</v>
      </c>
      <c r="G403" t="s">
        <v>1230</v>
      </c>
      <c r="H403" t="s">
        <v>1404</v>
      </c>
      <c r="I403" t="s">
        <v>1804</v>
      </c>
      <c r="J403" t="s">
        <v>1805</v>
      </c>
      <c r="K403" t="s">
        <v>1405</v>
      </c>
      <c r="L403" t="s">
        <v>1806</v>
      </c>
      <c r="M403" s="30">
        <v>41283</v>
      </c>
      <c r="N403">
        <v>9</v>
      </c>
      <c r="O403" t="s">
        <v>341</v>
      </c>
      <c r="P403">
        <v>2013</v>
      </c>
    </row>
    <row r="404" spans="1:16" hidden="1" x14ac:dyDescent="0.25">
      <c r="A404" t="s">
        <v>1229</v>
      </c>
      <c r="B404" t="s">
        <v>98</v>
      </c>
      <c r="C404" t="s">
        <v>314</v>
      </c>
      <c r="D404" t="s">
        <v>2888</v>
      </c>
      <c r="E404">
        <v>17430</v>
      </c>
      <c r="F404" t="s">
        <v>315</v>
      </c>
      <c r="G404" t="s">
        <v>1230</v>
      </c>
      <c r="H404" t="s">
        <v>1807</v>
      </c>
      <c r="I404" t="s">
        <v>1808</v>
      </c>
      <c r="J404" t="s">
        <v>1809</v>
      </c>
      <c r="K404" t="s">
        <v>1374</v>
      </c>
      <c r="L404" t="s">
        <v>1810</v>
      </c>
      <c r="M404" s="30">
        <v>41647</v>
      </c>
      <c r="N404">
        <v>8</v>
      </c>
      <c r="O404" t="s">
        <v>361</v>
      </c>
      <c r="P404">
        <v>2014</v>
      </c>
    </row>
    <row r="405" spans="1:16" hidden="1" x14ac:dyDescent="0.25">
      <c r="A405" t="s">
        <v>127</v>
      </c>
      <c r="B405" t="s">
        <v>112</v>
      </c>
      <c r="C405" t="s">
        <v>321</v>
      </c>
      <c r="D405" t="s">
        <v>2889</v>
      </c>
      <c r="E405">
        <v>8880</v>
      </c>
      <c r="F405" t="s">
        <v>322</v>
      </c>
      <c r="G405" t="s">
        <v>128</v>
      </c>
      <c r="H405" t="s">
        <v>1811</v>
      </c>
      <c r="I405" t="s">
        <v>1812</v>
      </c>
      <c r="J405" t="s">
        <v>1813</v>
      </c>
      <c r="K405" t="s">
        <v>1814</v>
      </c>
      <c r="L405" t="s">
        <v>1815</v>
      </c>
      <c r="M405" s="30">
        <v>41642</v>
      </c>
      <c r="N405">
        <v>3</v>
      </c>
      <c r="O405" t="s">
        <v>452</v>
      </c>
      <c r="P405">
        <v>2014</v>
      </c>
    </row>
    <row r="406" spans="1:16" hidden="1" x14ac:dyDescent="0.25">
      <c r="A406" t="s">
        <v>1229</v>
      </c>
      <c r="B406" t="s">
        <v>112</v>
      </c>
      <c r="C406" t="s">
        <v>314</v>
      </c>
      <c r="D406" t="s">
        <v>2889</v>
      </c>
      <c r="E406">
        <v>25590</v>
      </c>
      <c r="F406" t="s">
        <v>315</v>
      </c>
      <c r="G406" t="s">
        <v>1230</v>
      </c>
      <c r="H406" t="s">
        <v>1816</v>
      </c>
      <c r="I406" t="s">
        <v>1817</v>
      </c>
      <c r="J406" t="s">
        <v>1818</v>
      </c>
      <c r="K406" t="s">
        <v>1133</v>
      </c>
      <c r="L406" t="s">
        <v>1819</v>
      </c>
      <c r="M406" s="30">
        <v>41647</v>
      </c>
      <c r="N406">
        <v>8</v>
      </c>
      <c r="O406" t="s">
        <v>361</v>
      </c>
      <c r="P406">
        <v>2014</v>
      </c>
    </row>
    <row r="407" spans="1:16" hidden="1" x14ac:dyDescent="0.25">
      <c r="A407" t="s">
        <v>805</v>
      </c>
      <c r="B407" t="s">
        <v>98</v>
      </c>
      <c r="C407" t="s">
        <v>327</v>
      </c>
      <c r="D407" t="s">
        <v>2888</v>
      </c>
      <c r="E407">
        <v>8800</v>
      </c>
      <c r="F407" t="s">
        <v>328</v>
      </c>
      <c r="G407" t="s">
        <v>806</v>
      </c>
      <c r="H407" t="s">
        <v>1558</v>
      </c>
      <c r="I407" t="s">
        <v>1820</v>
      </c>
      <c r="J407" t="s">
        <v>1821</v>
      </c>
      <c r="K407" t="s">
        <v>1822</v>
      </c>
      <c r="L407" t="s">
        <v>1823</v>
      </c>
      <c r="M407" s="30">
        <v>41644</v>
      </c>
      <c r="N407">
        <v>5</v>
      </c>
      <c r="O407" t="s">
        <v>416</v>
      </c>
      <c r="P407">
        <v>2014</v>
      </c>
    </row>
    <row r="408" spans="1:16" hidden="1" x14ac:dyDescent="0.25">
      <c r="A408" t="s">
        <v>90</v>
      </c>
      <c r="B408" t="s">
        <v>120</v>
      </c>
      <c r="C408" t="s">
        <v>314</v>
      </c>
      <c r="D408" t="s">
        <v>2889</v>
      </c>
      <c r="E408">
        <v>9050</v>
      </c>
      <c r="F408" t="s">
        <v>315</v>
      </c>
      <c r="G408" t="s">
        <v>769</v>
      </c>
      <c r="H408" t="s">
        <v>1824</v>
      </c>
      <c r="I408" t="s">
        <v>1825</v>
      </c>
      <c r="J408" t="s">
        <v>1826</v>
      </c>
      <c r="K408" t="s">
        <v>1827</v>
      </c>
      <c r="L408" t="s">
        <v>1828</v>
      </c>
      <c r="M408" s="30">
        <v>41649</v>
      </c>
      <c r="N408">
        <v>10</v>
      </c>
      <c r="O408" t="s">
        <v>106</v>
      </c>
      <c r="P408">
        <v>2014</v>
      </c>
    </row>
    <row r="409" spans="1:16" hidden="1" x14ac:dyDescent="0.25">
      <c r="A409" t="s">
        <v>90</v>
      </c>
      <c r="B409" t="s">
        <v>120</v>
      </c>
      <c r="C409" t="s">
        <v>99</v>
      </c>
      <c r="D409" t="s">
        <v>2889</v>
      </c>
      <c r="E409">
        <v>9050</v>
      </c>
      <c r="F409" t="s">
        <v>100</v>
      </c>
      <c r="G409" t="s">
        <v>769</v>
      </c>
      <c r="H409" t="s">
        <v>1824</v>
      </c>
      <c r="I409" t="s">
        <v>1825</v>
      </c>
      <c r="J409" t="s">
        <v>1826</v>
      </c>
      <c r="K409" t="s">
        <v>1827</v>
      </c>
      <c r="L409" t="s">
        <v>1828</v>
      </c>
      <c r="M409" s="30">
        <v>41649</v>
      </c>
      <c r="N409">
        <v>10</v>
      </c>
      <c r="O409" t="s">
        <v>106</v>
      </c>
      <c r="P409">
        <v>2014</v>
      </c>
    </row>
    <row r="410" spans="1:16" x14ac:dyDescent="0.25">
      <c r="A410" t="s">
        <v>969</v>
      </c>
      <c r="B410" t="s">
        <v>120</v>
      </c>
      <c r="C410" t="s">
        <v>314</v>
      </c>
      <c r="D410" t="s">
        <v>2886</v>
      </c>
      <c r="E410">
        <v>18230</v>
      </c>
      <c r="F410" t="s">
        <v>315</v>
      </c>
      <c r="G410" t="s">
        <v>970</v>
      </c>
      <c r="H410" t="s">
        <v>1829</v>
      </c>
      <c r="I410" t="s">
        <v>1830</v>
      </c>
      <c r="J410" t="s">
        <v>1831</v>
      </c>
      <c r="K410" t="s">
        <v>1832</v>
      </c>
      <c r="L410" t="s">
        <v>1833</v>
      </c>
      <c r="M410" s="30">
        <v>41646</v>
      </c>
      <c r="N410">
        <v>7</v>
      </c>
      <c r="O410" t="s">
        <v>94</v>
      </c>
      <c r="P410">
        <v>2014</v>
      </c>
    </row>
    <row r="411" spans="1:16" x14ac:dyDescent="0.25">
      <c r="A411" t="s">
        <v>969</v>
      </c>
      <c r="B411" t="s">
        <v>112</v>
      </c>
      <c r="C411" t="s">
        <v>314</v>
      </c>
      <c r="D411" t="s">
        <v>2886</v>
      </c>
      <c r="E411">
        <v>27290</v>
      </c>
      <c r="F411" t="s">
        <v>315</v>
      </c>
      <c r="G411" t="s">
        <v>970</v>
      </c>
      <c r="H411" t="s">
        <v>1834</v>
      </c>
      <c r="I411" t="s">
        <v>1835</v>
      </c>
      <c r="J411" t="s">
        <v>1836</v>
      </c>
      <c r="K411" t="s">
        <v>1837</v>
      </c>
      <c r="L411" t="s">
        <v>1835</v>
      </c>
      <c r="M411" s="30">
        <v>41651</v>
      </c>
      <c r="N411">
        <v>12</v>
      </c>
      <c r="O411" t="s">
        <v>113</v>
      </c>
      <c r="P411">
        <v>2014</v>
      </c>
    </row>
    <row r="412" spans="1:16" x14ac:dyDescent="0.25">
      <c r="A412" t="s">
        <v>969</v>
      </c>
      <c r="B412" t="s">
        <v>112</v>
      </c>
      <c r="C412" t="s">
        <v>327</v>
      </c>
      <c r="D412" t="s">
        <v>2886</v>
      </c>
      <c r="E412">
        <v>27290</v>
      </c>
      <c r="F412" t="s">
        <v>328</v>
      </c>
      <c r="G412" t="s">
        <v>970</v>
      </c>
      <c r="H412" t="s">
        <v>1834</v>
      </c>
      <c r="I412" t="s">
        <v>1835</v>
      </c>
      <c r="J412" t="s">
        <v>1836</v>
      </c>
      <c r="K412" t="s">
        <v>1837</v>
      </c>
      <c r="L412" t="s">
        <v>1835</v>
      </c>
      <c r="M412" s="30">
        <v>41651</v>
      </c>
      <c r="N412">
        <v>12</v>
      </c>
      <c r="O412" t="s">
        <v>113</v>
      </c>
      <c r="P412">
        <v>2014</v>
      </c>
    </row>
    <row r="413" spans="1:16" x14ac:dyDescent="0.25">
      <c r="A413" t="s">
        <v>805</v>
      </c>
      <c r="B413" t="s">
        <v>98</v>
      </c>
      <c r="C413" t="s">
        <v>329</v>
      </c>
      <c r="D413" t="s">
        <v>2886</v>
      </c>
      <c r="E413">
        <v>7660</v>
      </c>
      <c r="F413" t="s">
        <v>330</v>
      </c>
      <c r="G413" t="s">
        <v>806</v>
      </c>
      <c r="H413" t="s">
        <v>1838</v>
      </c>
      <c r="I413" t="s">
        <v>1839</v>
      </c>
      <c r="J413" t="s">
        <v>1840</v>
      </c>
      <c r="K413" t="s">
        <v>1841</v>
      </c>
      <c r="L413" t="s">
        <v>1842</v>
      </c>
      <c r="M413" s="30">
        <v>41284</v>
      </c>
      <c r="N413">
        <v>10</v>
      </c>
      <c r="O413" t="s">
        <v>106</v>
      </c>
      <c r="P413">
        <v>2013</v>
      </c>
    </row>
    <row r="414" spans="1:16" x14ac:dyDescent="0.25">
      <c r="A414" t="s">
        <v>805</v>
      </c>
      <c r="B414" t="s">
        <v>98</v>
      </c>
      <c r="C414" t="s">
        <v>314</v>
      </c>
      <c r="D414" t="s">
        <v>2886</v>
      </c>
      <c r="E414">
        <v>7660</v>
      </c>
      <c r="F414" t="s">
        <v>315</v>
      </c>
      <c r="G414" t="s">
        <v>806</v>
      </c>
      <c r="H414" t="s">
        <v>1838</v>
      </c>
      <c r="I414" t="s">
        <v>1839</v>
      </c>
      <c r="J414" t="s">
        <v>1840</v>
      </c>
      <c r="K414" t="s">
        <v>1841</v>
      </c>
      <c r="L414" t="s">
        <v>1842</v>
      </c>
      <c r="M414" s="30">
        <v>41284</v>
      </c>
      <c r="N414">
        <v>10</v>
      </c>
      <c r="O414" t="s">
        <v>106</v>
      </c>
      <c r="P414">
        <v>2013</v>
      </c>
    </row>
    <row r="415" spans="1:16" x14ac:dyDescent="0.25">
      <c r="A415" t="s">
        <v>90</v>
      </c>
      <c r="B415" t="s">
        <v>91</v>
      </c>
      <c r="C415" t="s">
        <v>99</v>
      </c>
      <c r="D415" t="s">
        <v>2886</v>
      </c>
      <c r="E415">
        <v>7360</v>
      </c>
      <c r="F415" t="s">
        <v>100</v>
      </c>
      <c r="G415" t="s">
        <v>769</v>
      </c>
      <c r="H415" t="s">
        <v>1843</v>
      </c>
      <c r="I415" t="s">
        <v>1844</v>
      </c>
      <c r="J415" t="s">
        <v>1845</v>
      </c>
      <c r="K415" t="s">
        <v>1846</v>
      </c>
      <c r="L415" t="s">
        <v>1847</v>
      </c>
      <c r="M415" s="30">
        <v>41283</v>
      </c>
      <c r="N415">
        <v>9</v>
      </c>
      <c r="O415" t="s">
        <v>341</v>
      </c>
      <c r="P415">
        <v>2013</v>
      </c>
    </row>
    <row r="416" spans="1:16" hidden="1" x14ac:dyDescent="0.25">
      <c r="A416" t="s">
        <v>1229</v>
      </c>
      <c r="B416" t="s">
        <v>112</v>
      </c>
      <c r="C416" t="s">
        <v>329</v>
      </c>
      <c r="D416" t="s">
        <v>2889</v>
      </c>
      <c r="E416">
        <v>23000</v>
      </c>
      <c r="F416" t="s">
        <v>330</v>
      </c>
      <c r="G416" t="s">
        <v>1230</v>
      </c>
      <c r="H416" t="s">
        <v>1848</v>
      </c>
      <c r="I416" t="s">
        <v>1849</v>
      </c>
      <c r="J416" t="s">
        <v>1850</v>
      </c>
      <c r="K416" t="s">
        <v>1851</v>
      </c>
      <c r="L416" t="s">
        <v>1852</v>
      </c>
      <c r="M416" s="30">
        <v>41651</v>
      </c>
      <c r="N416">
        <v>12</v>
      </c>
      <c r="O416" t="s">
        <v>113</v>
      </c>
      <c r="P416">
        <v>2014</v>
      </c>
    </row>
    <row r="417" spans="1:16" hidden="1" x14ac:dyDescent="0.25">
      <c r="A417" t="s">
        <v>1229</v>
      </c>
      <c r="B417" t="s">
        <v>112</v>
      </c>
      <c r="C417" t="s">
        <v>367</v>
      </c>
      <c r="D417" t="s">
        <v>2889</v>
      </c>
      <c r="E417">
        <v>23000</v>
      </c>
      <c r="F417" t="s">
        <v>368</v>
      </c>
      <c r="G417" t="s">
        <v>1230</v>
      </c>
      <c r="H417" t="s">
        <v>1848</v>
      </c>
      <c r="I417" t="s">
        <v>1849</v>
      </c>
      <c r="J417" t="s">
        <v>1850</v>
      </c>
      <c r="K417" t="s">
        <v>1851</v>
      </c>
      <c r="L417" t="s">
        <v>1852</v>
      </c>
      <c r="M417" s="30">
        <v>41651</v>
      </c>
      <c r="N417">
        <v>12</v>
      </c>
      <c r="O417" t="s">
        <v>113</v>
      </c>
      <c r="P417">
        <v>2014</v>
      </c>
    </row>
    <row r="418" spans="1:16" x14ac:dyDescent="0.25">
      <c r="A418" t="s">
        <v>1229</v>
      </c>
      <c r="B418" t="s">
        <v>120</v>
      </c>
      <c r="C418" t="s">
        <v>314</v>
      </c>
      <c r="D418" t="s">
        <v>2886</v>
      </c>
      <c r="E418">
        <v>15140</v>
      </c>
      <c r="F418" t="s">
        <v>315</v>
      </c>
      <c r="G418" t="s">
        <v>1230</v>
      </c>
      <c r="H418" t="s">
        <v>1784</v>
      </c>
      <c r="I418" t="s">
        <v>1853</v>
      </c>
      <c r="J418" t="s">
        <v>1854</v>
      </c>
      <c r="K418" t="s">
        <v>1787</v>
      </c>
      <c r="L418" t="s">
        <v>1855</v>
      </c>
      <c r="M418" s="30">
        <v>41284</v>
      </c>
      <c r="N418">
        <v>10</v>
      </c>
      <c r="O418" t="s">
        <v>106</v>
      </c>
      <c r="P418">
        <v>2013</v>
      </c>
    </row>
    <row r="419" spans="1:16" x14ac:dyDescent="0.25">
      <c r="A419" t="s">
        <v>1229</v>
      </c>
      <c r="B419" t="s">
        <v>120</v>
      </c>
      <c r="C419" t="s">
        <v>327</v>
      </c>
      <c r="D419" t="s">
        <v>2886</v>
      </c>
      <c r="E419">
        <v>15140</v>
      </c>
      <c r="F419" t="s">
        <v>328</v>
      </c>
      <c r="G419" t="s">
        <v>1230</v>
      </c>
      <c r="H419" t="s">
        <v>1784</v>
      </c>
      <c r="I419" t="s">
        <v>1853</v>
      </c>
      <c r="J419" t="s">
        <v>1854</v>
      </c>
      <c r="K419" t="s">
        <v>1787</v>
      </c>
      <c r="L419" t="s">
        <v>1855</v>
      </c>
      <c r="M419" s="30">
        <v>41284</v>
      </c>
      <c r="N419">
        <v>10</v>
      </c>
      <c r="O419" t="s">
        <v>106</v>
      </c>
      <c r="P419">
        <v>2013</v>
      </c>
    </row>
    <row r="420" spans="1:16" hidden="1" x14ac:dyDescent="0.25">
      <c r="A420" t="s">
        <v>1229</v>
      </c>
      <c r="B420" t="s">
        <v>120</v>
      </c>
      <c r="C420" t="s">
        <v>314</v>
      </c>
      <c r="D420" t="s">
        <v>2889</v>
      </c>
      <c r="E420">
        <v>19840</v>
      </c>
      <c r="F420" t="s">
        <v>315</v>
      </c>
      <c r="G420" t="s">
        <v>1230</v>
      </c>
      <c r="H420" t="s">
        <v>1856</v>
      </c>
      <c r="I420" t="s">
        <v>1857</v>
      </c>
      <c r="J420" t="s">
        <v>1858</v>
      </c>
      <c r="K420" t="s">
        <v>1859</v>
      </c>
      <c r="L420" t="s">
        <v>1860</v>
      </c>
      <c r="M420" s="30">
        <v>41647</v>
      </c>
      <c r="N420">
        <v>8</v>
      </c>
      <c r="O420" t="s">
        <v>361</v>
      </c>
      <c r="P420">
        <v>2014</v>
      </c>
    </row>
    <row r="421" spans="1:16" hidden="1" x14ac:dyDescent="0.25">
      <c r="A421" t="s">
        <v>805</v>
      </c>
      <c r="B421" t="s">
        <v>91</v>
      </c>
      <c r="C421" t="s">
        <v>314</v>
      </c>
      <c r="D421" t="s">
        <v>2889</v>
      </c>
      <c r="E421">
        <v>9140</v>
      </c>
      <c r="F421" t="s">
        <v>315</v>
      </c>
      <c r="G421" t="s">
        <v>806</v>
      </c>
      <c r="H421" t="s">
        <v>1861</v>
      </c>
      <c r="I421" t="s">
        <v>1862</v>
      </c>
      <c r="J421" t="s">
        <v>1863</v>
      </c>
      <c r="K421" t="s">
        <v>1864</v>
      </c>
      <c r="L421" t="s">
        <v>1865</v>
      </c>
      <c r="M421" s="30">
        <v>41651</v>
      </c>
      <c r="N421">
        <v>12</v>
      </c>
      <c r="O421" t="s">
        <v>113</v>
      </c>
      <c r="P421">
        <v>2014</v>
      </c>
    </row>
    <row r="422" spans="1:16" hidden="1" x14ac:dyDescent="0.25">
      <c r="A422" t="s">
        <v>805</v>
      </c>
      <c r="B422" t="s">
        <v>91</v>
      </c>
      <c r="C422" t="s">
        <v>99</v>
      </c>
      <c r="D422" t="s">
        <v>2889</v>
      </c>
      <c r="E422">
        <v>9140</v>
      </c>
      <c r="F422" t="s">
        <v>100</v>
      </c>
      <c r="G422" t="s">
        <v>806</v>
      </c>
      <c r="H422" t="s">
        <v>1861</v>
      </c>
      <c r="I422" t="s">
        <v>1862</v>
      </c>
      <c r="J422" t="s">
        <v>1863</v>
      </c>
      <c r="K422" t="s">
        <v>1864</v>
      </c>
      <c r="L422" t="s">
        <v>1865</v>
      </c>
      <c r="M422" s="30">
        <v>41651</v>
      </c>
      <c r="N422">
        <v>12</v>
      </c>
      <c r="O422" t="s">
        <v>113</v>
      </c>
      <c r="P422">
        <v>2014</v>
      </c>
    </row>
    <row r="423" spans="1:16" x14ac:dyDescent="0.25">
      <c r="A423" t="s">
        <v>969</v>
      </c>
      <c r="B423" t="s">
        <v>95</v>
      </c>
      <c r="C423" t="s">
        <v>327</v>
      </c>
      <c r="D423" t="s">
        <v>2886</v>
      </c>
      <c r="E423">
        <v>17440</v>
      </c>
      <c r="F423" t="s">
        <v>328</v>
      </c>
      <c r="G423" t="s">
        <v>970</v>
      </c>
      <c r="H423" t="s">
        <v>1866</v>
      </c>
      <c r="I423" t="s">
        <v>1867</v>
      </c>
      <c r="J423" t="s">
        <v>1868</v>
      </c>
      <c r="K423" t="s">
        <v>1869</v>
      </c>
      <c r="L423" t="s">
        <v>1870</v>
      </c>
      <c r="M423" s="30">
        <v>41650</v>
      </c>
      <c r="N423">
        <v>11</v>
      </c>
      <c r="O423" t="s">
        <v>355</v>
      </c>
      <c r="P423">
        <v>2014</v>
      </c>
    </row>
    <row r="424" spans="1:16" hidden="1" x14ac:dyDescent="0.25">
      <c r="A424" t="s">
        <v>127</v>
      </c>
      <c r="B424" t="s">
        <v>120</v>
      </c>
      <c r="C424" t="s">
        <v>329</v>
      </c>
      <c r="D424" t="s">
        <v>2889</v>
      </c>
      <c r="E424">
        <v>8010</v>
      </c>
      <c r="F424" t="s">
        <v>330</v>
      </c>
      <c r="G424" t="s">
        <v>128</v>
      </c>
      <c r="H424" t="s">
        <v>1871</v>
      </c>
      <c r="I424" t="s">
        <v>1872</v>
      </c>
      <c r="J424" t="s">
        <v>1873</v>
      </c>
      <c r="K424" t="s">
        <v>1874</v>
      </c>
      <c r="L424" t="s">
        <v>1875</v>
      </c>
      <c r="M424" s="30">
        <v>41646</v>
      </c>
      <c r="N424">
        <v>7</v>
      </c>
      <c r="O424" t="s">
        <v>94</v>
      </c>
      <c r="P424">
        <v>2014</v>
      </c>
    </row>
    <row r="425" spans="1:16" hidden="1" x14ac:dyDescent="0.25">
      <c r="A425" t="s">
        <v>1229</v>
      </c>
      <c r="B425" t="s">
        <v>98</v>
      </c>
      <c r="C425" t="s">
        <v>99</v>
      </c>
      <c r="D425" t="s">
        <v>2888</v>
      </c>
      <c r="E425">
        <v>15300</v>
      </c>
      <c r="F425" t="s">
        <v>100</v>
      </c>
      <c r="G425" t="s">
        <v>1230</v>
      </c>
      <c r="H425" t="s">
        <v>1876</v>
      </c>
      <c r="I425" t="s">
        <v>1877</v>
      </c>
      <c r="J425" t="s">
        <v>1878</v>
      </c>
      <c r="K425" t="s">
        <v>1879</v>
      </c>
      <c r="L425" t="s">
        <v>1880</v>
      </c>
      <c r="M425" s="30">
        <v>41644</v>
      </c>
      <c r="N425">
        <v>5</v>
      </c>
      <c r="O425" t="s">
        <v>416</v>
      </c>
      <c r="P425">
        <v>2014</v>
      </c>
    </row>
    <row r="426" spans="1:16" hidden="1" x14ac:dyDescent="0.25">
      <c r="A426" t="s">
        <v>90</v>
      </c>
      <c r="B426" t="s">
        <v>112</v>
      </c>
      <c r="C426" t="s">
        <v>327</v>
      </c>
      <c r="D426" t="s">
        <v>2889</v>
      </c>
      <c r="E426">
        <v>8655</v>
      </c>
      <c r="F426" t="s">
        <v>328</v>
      </c>
      <c r="G426" t="s">
        <v>769</v>
      </c>
      <c r="H426" t="s">
        <v>1881</v>
      </c>
      <c r="I426" t="s">
        <v>1882</v>
      </c>
      <c r="J426" t="s">
        <v>1883</v>
      </c>
      <c r="K426" t="s">
        <v>1884</v>
      </c>
      <c r="L426" t="s">
        <v>1885</v>
      </c>
      <c r="M426" s="30">
        <v>41646</v>
      </c>
      <c r="N426">
        <v>7</v>
      </c>
      <c r="O426" t="s">
        <v>94</v>
      </c>
      <c r="P426">
        <v>2014</v>
      </c>
    </row>
    <row r="427" spans="1:16" x14ac:dyDescent="0.25">
      <c r="A427" t="s">
        <v>805</v>
      </c>
      <c r="B427" t="s">
        <v>120</v>
      </c>
      <c r="C427" t="s">
        <v>367</v>
      </c>
      <c r="D427" t="s">
        <v>2886</v>
      </c>
      <c r="E427">
        <v>6900</v>
      </c>
      <c r="F427" t="s">
        <v>368</v>
      </c>
      <c r="G427" t="s">
        <v>806</v>
      </c>
      <c r="H427" t="s">
        <v>1886</v>
      </c>
      <c r="I427" t="s">
        <v>1887</v>
      </c>
      <c r="J427" t="s">
        <v>1888</v>
      </c>
      <c r="K427" t="s">
        <v>1889</v>
      </c>
      <c r="L427" t="s">
        <v>1890</v>
      </c>
      <c r="M427" s="30">
        <v>41650</v>
      </c>
      <c r="N427">
        <v>11</v>
      </c>
      <c r="O427" t="s">
        <v>355</v>
      </c>
      <c r="P427">
        <v>2014</v>
      </c>
    </row>
    <row r="428" spans="1:16" hidden="1" x14ac:dyDescent="0.25">
      <c r="A428" t="s">
        <v>1229</v>
      </c>
      <c r="B428" t="s">
        <v>112</v>
      </c>
      <c r="C428" t="s">
        <v>321</v>
      </c>
      <c r="D428" t="s">
        <v>2888</v>
      </c>
      <c r="E428">
        <v>16305</v>
      </c>
      <c r="F428" t="s">
        <v>322</v>
      </c>
      <c r="G428" t="s">
        <v>1230</v>
      </c>
      <c r="H428" t="s">
        <v>1891</v>
      </c>
      <c r="I428" t="s">
        <v>1892</v>
      </c>
      <c r="J428" t="s">
        <v>1893</v>
      </c>
      <c r="K428" t="s">
        <v>1894</v>
      </c>
      <c r="L428" t="s">
        <v>1895</v>
      </c>
      <c r="M428" s="30">
        <v>41646</v>
      </c>
      <c r="N428">
        <v>7</v>
      </c>
      <c r="O428" t="s">
        <v>94</v>
      </c>
      <c r="P428">
        <v>2014</v>
      </c>
    </row>
    <row r="429" spans="1:16" hidden="1" x14ac:dyDescent="0.25">
      <c r="A429" t="s">
        <v>90</v>
      </c>
      <c r="B429" t="s">
        <v>112</v>
      </c>
      <c r="C429" t="s">
        <v>367</v>
      </c>
      <c r="D429" t="s">
        <v>2888</v>
      </c>
      <c r="E429">
        <v>7080</v>
      </c>
      <c r="F429" t="s">
        <v>368</v>
      </c>
      <c r="G429" t="s">
        <v>769</v>
      </c>
      <c r="H429" t="s">
        <v>1896</v>
      </c>
      <c r="I429" t="s">
        <v>1897</v>
      </c>
      <c r="J429" t="s">
        <v>1898</v>
      </c>
      <c r="K429" t="s">
        <v>1899</v>
      </c>
      <c r="L429" t="s">
        <v>1900</v>
      </c>
      <c r="M429" s="30">
        <v>41645</v>
      </c>
      <c r="N429">
        <v>6</v>
      </c>
      <c r="O429" t="s">
        <v>134</v>
      </c>
      <c r="P429">
        <v>2014</v>
      </c>
    </row>
    <row r="430" spans="1:16" hidden="1" x14ac:dyDescent="0.25">
      <c r="A430" t="s">
        <v>90</v>
      </c>
      <c r="B430" t="s">
        <v>112</v>
      </c>
      <c r="C430" t="s">
        <v>321</v>
      </c>
      <c r="D430" t="s">
        <v>2888</v>
      </c>
      <c r="E430">
        <v>7080</v>
      </c>
      <c r="F430" t="s">
        <v>322</v>
      </c>
      <c r="G430" t="s">
        <v>769</v>
      </c>
      <c r="H430" t="s">
        <v>1896</v>
      </c>
      <c r="I430" t="s">
        <v>1897</v>
      </c>
      <c r="J430" t="s">
        <v>1898</v>
      </c>
      <c r="K430" t="s">
        <v>1899</v>
      </c>
      <c r="L430" t="s">
        <v>1900</v>
      </c>
      <c r="M430" s="30">
        <v>41645</v>
      </c>
      <c r="N430">
        <v>6</v>
      </c>
      <c r="O430" t="s">
        <v>134</v>
      </c>
      <c r="P430">
        <v>2014</v>
      </c>
    </row>
    <row r="431" spans="1:16" hidden="1" x14ac:dyDescent="0.25">
      <c r="A431" t="s">
        <v>805</v>
      </c>
      <c r="B431" t="s">
        <v>120</v>
      </c>
      <c r="C431" t="s">
        <v>329</v>
      </c>
      <c r="D431" t="s">
        <v>2888</v>
      </c>
      <c r="E431">
        <v>7270</v>
      </c>
      <c r="F431" t="s">
        <v>330</v>
      </c>
      <c r="G431" t="s">
        <v>806</v>
      </c>
      <c r="H431" t="s">
        <v>1901</v>
      </c>
      <c r="I431" t="s">
        <v>1902</v>
      </c>
      <c r="J431" t="s">
        <v>1903</v>
      </c>
      <c r="K431" t="s">
        <v>1904</v>
      </c>
      <c r="L431" t="s">
        <v>1905</v>
      </c>
      <c r="M431" s="30">
        <v>41641</v>
      </c>
      <c r="N431">
        <v>2</v>
      </c>
      <c r="O431" t="s">
        <v>326</v>
      </c>
      <c r="P431">
        <v>2014</v>
      </c>
    </row>
    <row r="432" spans="1:16" x14ac:dyDescent="0.25">
      <c r="A432" t="s">
        <v>969</v>
      </c>
      <c r="B432" t="s">
        <v>98</v>
      </c>
      <c r="C432" t="s">
        <v>321</v>
      </c>
      <c r="D432" t="s">
        <v>2886</v>
      </c>
      <c r="E432">
        <v>22760</v>
      </c>
      <c r="F432" t="s">
        <v>322</v>
      </c>
      <c r="G432" t="s">
        <v>970</v>
      </c>
      <c r="H432" t="s">
        <v>1906</v>
      </c>
      <c r="I432" t="s">
        <v>1907</v>
      </c>
      <c r="J432" t="s">
        <v>1908</v>
      </c>
      <c r="K432" t="s">
        <v>1909</v>
      </c>
      <c r="L432" t="s">
        <v>1907</v>
      </c>
      <c r="M432" s="30">
        <v>41644</v>
      </c>
      <c r="N432">
        <v>5</v>
      </c>
      <c r="O432" t="s">
        <v>416</v>
      </c>
      <c r="P432">
        <v>2014</v>
      </c>
    </row>
    <row r="433" spans="1:16" hidden="1" x14ac:dyDescent="0.25">
      <c r="A433" t="s">
        <v>90</v>
      </c>
      <c r="B433" t="s">
        <v>98</v>
      </c>
      <c r="C433" t="s">
        <v>329</v>
      </c>
      <c r="D433" t="s">
        <v>2888</v>
      </c>
      <c r="E433">
        <v>6630</v>
      </c>
      <c r="F433" t="s">
        <v>330</v>
      </c>
      <c r="G433" t="s">
        <v>769</v>
      </c>
      <c r="H433" t="s">
        <v>1910</v>
      </c>
      <c r="I433" t="s">
        <v>1911</v>
      </c>
      <c r="J433" t="s">
        <v>1912</v>
      </c>
      <c r="K433" t="s">
        <v>1913</v>
      </c>
      <c r="L433" t="s">
        <v>1914</v>
      </c>
      <c r="M433" s="30">
        <v>41644</v>
      </c>
      <c r="N433">
        <v>5</v>
      </c>
      <c r="O433" t="s">
        <v>416</v>
      </c>
      <c r="P433">
        <v>2014</v>
      </c>
    </row>
    <row r="434" spans="1:16" hidden="1" x14ac:dyDescent="0.25">
      <c r="A434" t="s">
        <v>1229</v>
      </c>
      <c r="B434" t="s">
        <v>120</v>
      </c>
      <c r="C434" t="s">
        <v>321</v>
      </c>
      <c r="D434" t="s">
        <v>2889</v>
      </c>
      <c r="E434">
        <v>18700</v>
      </c>
      <c r="F434" t="s">
        <v>322</v>
      </c>
      <c r="G434" t="s">
        <v>1230</v>
      </c>
      <c r="H434" t="s">
        <v>957</v>
      </c>
      <c r="I434" t="s">
        <v>1915</v>
      </c>
      <c r="J434" t="s">
        <v>1916</v>
      </c>
      <c r="K434" t="s">
        <v>1917</v>
      </c>
      <c r="L434" t="s">
        <v>1918</v>
      </c>
      <c r="M434" s="30">
        <v>41285</v>
      </c>
      <c r="N434">
        <v>11</v>
      </c>
      <c r="O434" t="s">
        <v>355</v>
      </c>
      <c r="P434">
        <v>2013</v>
      </c>
    </row>
    <row r="435" spans="1:16" hidden="1" x14ac:dyDescent="0.25">
      <c r="A435" t="s">
        <v>90</v>
      </c>
      <c r="B435" t="s">
        <v>98</v>
      </c>
      <c r="C435" t="s">
        <v>367</v>
      </c>
      <c r="D435" t="s">
        <v>2888</v>
      </c>
      <c r="E435">
        <v>6450</v>
      </c>
      <c r="F435" t="s">
        <v>368</v>
      </c>
      <c r="G435" t="s">
        <v>769</v>
      </c>
      <c r="H435" t="s">
        <v>1919</v>
      </c>
      <c r="I435" t="s">
        <v>1920</v>
      </c>
      <c r="J435" t="s">
        <v>1921</v>
      </c>
      <c r="K435" t="s">
        <v>1922</v>
      </c>
      <c r="L435" t="s">
        <v>1344</v>
      </c>
      <c r="M435" s="30">
        <v>41646</v>
      </c>
      <c r="N435">
        <v>7</v>
      </c>
      <c r="O435" t="s">
        <v>94</v>
      </c>
      <c r="P435">
        <v>2014</v>
      </c>
    </row>
    <row r="436" spans="1:16" x14ac:dyDescent="0.25">
      <c r="A436" t="s">
        <v>969</v>
      </c>
      <c r="B436" t="s">
        <v>120</v>
      </c>
      <c r="C436" t="s">
        <v>314</v>
      </c>
      <c r="D436" t="s">
        <v>2886</v>
      </c>
      <c r="E436">
        <v>21450</v>
      </c>
      <c r="F436" t="s">
        <v>315</v>
      </c>
      <c r="G436" t="s">
        <v>970</v>
      </c>
      <c r="H436" t="s">
        <v>1923</v>
      </c>
      <c r="I436" t="s">
        <v>1924</v>
      </c>
      <c r="J436" t="s">
        <v>1925</v>
      </c>
      <c r="K436" t="s">
        <v>1926</v>
      </c>
      <c r="L436" t="s">
        <v>1924</v>
      </c>
      <c r="M436" s="30">
        <v>41284</v>
      </c>
      <c r="N436">
        <v>10</v>
      </c>
      <c r="O436" t="s">
        <v>106</v>
      </c>
      <c r="P436">
        <v>2013</v>
      </c>
    </row>
    <row r="437" spans="1:16" x14ac:dyDescent="0.25">
      <c r="A437" t="s">
        <v>969</v>
      </c>
      <c r="B437" t="s">
        <v>120</v>
      </c>
      <c r="C437" t="s">
        <v>99</v>
      </c>
      <c r="D437" t="s">
        <v>2886</v>
      </c>
      <c r="E437">
        <v>21450</v>
      </c>
      <c r="F437" t="s">
        <v>100</v>
      </c>
      <c r="G437" t="s">
        <v>970</v>
      </c>
      <c r="H437" t="s">
        <v>1923</v>
      </c>
      <c r="I437" t="s">
        <v>1924</v>
      </c>
      <c r="J437" t="s">
        <v>1925</v>
      </c>
      <c r="K437" t="s">
        <v>1926</v>
      </c>
      <c r="L437" t="s">
        <v>1924</v>
      </c>
      <c r="M437" s="30">
        <v>41284</v>
      </c>
      <c r="N437">
        <v>10</v>
      </c>
      <c r="O437" t="s">
        <v>106</v>
      </c>
      <c r="P437">
        <v>2013</v>
      </c>
    </row>
    <row r="438" spans="1:16" x14ac:dyDescent="0.25">
      <c r="A438" t="s">
        <v>969</v>
      </c>
      <c r="B438" t="s">
        <v>95</v>
      </c>
      <c r="C438" t="s">
        <v>329</v>
      </c>
      <c r="D438" t="s">
        <v>2886</v>
      </c>
      <c r="E438">
        <v>42435</v>
      </c>
      <c r="F438" t="s">
        <v>330</v>
      </c>
      <c r="G438" t="s">
        <v>970</v>
      </c>
      <c r="H438" t="s">
        <v>1927</v>
      </c>
      <c r="I438" t="s">
        <v>1928</v>
      </c>
      <c r="J438" t="s">
        <v>1929</v>
      </c>
      <c r="K438" t="s">
        <v>1930</v>
      </c>
      <c r="L438" t="s">
        <v>1931</v>
      </c>
      <c r="M438" s="30">
        <v>41643</v>
      </c>
      <c r="N438">
        <v>4</v>
      </c>
      <c r="O438" t="s">
        <v>468</v>
      </c>
      <c r="P438">
        <v>2014</v>
      </c>
    </row>
    <row r="439" spans="1:16" hidden="1" x14ac:dyDescent="0.25">
      <c r="A439" t="s">
        <v>90</v>
      </c>
      <c r="B439" t="s">
        <v>120</v>
      </c>
      <c r="C439" t="s">
        <v>99</v>
      </c>
      <c r="D439" t="s">
        <v>2888</v>
      </c>
      <c r="E439">
        <v>6090</v>
      </c>
      <c r="F439" t="s">
        <v>100</v>
      </c>
      <c r="G439" t="s">
        <v>769</v>
      </c>
      <c r="H439" t="s">
        <v>1932</v>
      </c>
      <c r="I439" t="s">
        <v>1933</v>
      </c>
      <c r="J439" t="s">
        <v>1934</v>
      </c>
      <c r="K439" t="s">
        <v>1935</v>
      </c>
      <c r="L439" t="s">
        <v>1936</v>
      </c>
      <c r="M439" s="30">
        <v>41647</v>
      </c>
      <c r="N439">
        <v>8</v>
      </c>
      <c r="O439" t="s">
        <v>361</v>
      </c>
      <c r="P439">
        <v>2014</v>
      </c>
    </row>
    <row r="440" spans="1:16" hidden="1" x14ac:dyDescent="0.25">
      <c r="A440" t="s">
        <v>1229</v>
      </c>
      <c r="B440" t="s">
        <v>112</v>
      </c>
      <c r="C440" t="s">
        <v>329</v>
      </c>
      <c r="D440" t="s">
        <v>2889</v>
      </c>
      <c r="E440">
        <v>15600</v>
      </c>
      <c r="F440" t="s">
        <v>330</v>
      </c>
      <c r="G440" t="s">
        <v>1230</v>
      </c>
      <c r="H440" t="s">
        <v>1937</v>
      </c>
      <c r="I440" t="s">
        <v>1938</v>
      </c>
      <c r="J440" t="s">
        <v>1939</v>
      </c>
      <c r="K440" t="s">
        <v>1940</v>
      </c>
      <c r="L440" t="s">
        <v>1941</v>
      </c>
      <c r="M440" s="30">
        <v>41285</v>
      </c>
      <c r="N440">
        <v>11</v>
      </c>
      <c r="O440" t="s">
        <v>355</v>
      </c>
      <c r="P440">
        <v>2013</v>
      </c>
    </row>
    <row r="441" spans="1:16" x14ac:dyDescent="0.25">
      <c r="A441" t="s">
        <v>90</v>
      </c>
      <c r="B441" t="s">
        <v>120</v>
      </c>
      <c r="C441" t="s">
        <v>99</v>
      </c>
      <c r="D441" t="s">
        <v>2886</v>
      </c>
      <c r="E441">
        <v>5440</v>
      </c>
      <c r="F441" t="s">
        <v>100</v>
      </c>
      <c r="G441" t="s">
        <v>769</v>
      </c>
      <c r="H441" t="s">
        <v>1942</v>
      </c>
      <c r="I441" t="s">
        <v>1943</v>
      </c>
      <c r="J441" t="s">
        <v>1944</v>
      </c>
      <c r="K441" t="s">
        <v>1945</v>
      </c>
      <c r="L441" t="s">
        <v>1946</v>
      </c>
      <c r="M441" s="30">
        <v>41286</v>
      </c>
      <c r="N441">
        <v>12</v>
      </c>
      <c r="O441" t="s">
        <v>113</v>
      </c>
      <c r="P441">
        <v>2013</v>
      </c>
    </row>
    <row r="442" spans="1:16" hidden="1" x14ac:dyDescent="0.25">
      <c r="A442" t="s">
        <v>1229</v>
      </c>
      <c r="B442" t="s">
        <v>91</v>
      </c>
      <c r="C442" t="s">
        <v>314</v>
      </c>
      <c r="D442" t="s">
        <v>2889</v>
      </c>
      <c r="E442">
        <v>17670</v>
      </c>
      <c r="F442" t="s">
        <v>315</v>
      </c>
      <c r="G442" t="s">
        <v>1230</v>
      </c>
      <c r="H442" t="s">
        <v>1947</v>
      </c>
      <c r="I442" t="s">
        <v>1948</v>
      </c>
      <c r="J442" t="s">
        <v>1949</v>
      </c>
      <c r="K442" t="s">
        <v>1950</v>
      </c>
      <c r="L442" t="s">
        <v>1951</v>
      </c>
      <c r="M442" s="30">
        <v>41648</v>
      </c>
      <c r="N442">
        <v>9</v>
      </c>
      <c r="O442" t="s">
        <v>341</v>
      </c>
      <c r="P442">
        <v>2014</v>
      </c>
    </row>
    <row r="443" spans="1:16" hidden="1" x14ac:dyDescent="0.25">
      <c r="A443" t="s">
        <v>90</v>
      </c>
      <c r="B443" t="s">
        <v>98</v>
      </c>
      <c r="C443" t="s">
        <v>99</v>
      </c>
      <c r="D443" t="s">
        <v>2888</v>
      </c>
      <c r="E443">
        <v>5880</v>
      </c>
      <c r="F443" t="s">
        <v>100</v>
      </c>
      <c r="G443" t="s">
        <v>769</v>
      </c>
      <c r="H443" t="s">
        <v>1952</v>
      </c>
      <c r="I443" t="s">
        <v>1953</v>
      </c>
      <c r="J443" t="s">
        <v>1954</v>
      </c>
      <c r="K443" t="s">
        <v>1955</v>
      </c>
      <c r="L443" t="s">
        <v>1956</v>
      </c>
      <c r="M443" s="30">
        <v>41286</v>
      </c>
      <c r="N443">
        <v>12</v>
      </c>
      <c r="O443" t="s">
        <v>113</v>
      </c>
      <c r="P443">
        <v>2013</v>
      </c>
    </row>
    <row r="444" spans="1:16" hidden="1" x14ac:dyDescent="0.25">
      <c r="A444" t="s">
        <v>1229</v>
      </c>
      <c r="B444" t="s">
        <v>112</v>
      </c>
      <c r="C444" t="s">
        <v>314</v>
      </c>
      <c r="D444" t="s">
        <v>2889</v>
      </c>
      <c r="E444">
        <v>17430</v>
      </c>
      <c r="F444" t="s">
        <v>315</v>
      </c>
      <c r="G444" t="s">
        <v>1230</v>
      </c>
      <c r="H444" t="s">
        <v>1807</v>
      </c>
      <c r="I444" t="s">
        <v>1957</v>
      </c>
      <c r="J444" t="s">
        <v>1958</v>
      </c>
      <c r="K444" t="s">
        <v>1374</v>
      </c>
      <c r="L444" t="s">
        <v>1959</v>
      </c>
      <c r="M444" s="30">
        <v>41284</v>
      </c>
      <c r="N444">
        <v>10</v>
      </c>
      <c r="O444" t="s">
        <v>106</v>
      </c>
      <c r="P444">
        <v>2013</v>
      </c>
    </row>
    <row r="445" spans="1:16" hidden="1" x14ac:dyDescent="0.25">
      <c r="A445" t="s">
        <v>1229</v>
      </c>
      <c r="B445" t="s">
        <v>112</v>
      </c>
      <c r="C445" t="s">
        <v>321</v>
      </c>
      <c r="D445" t="s">
        <v>2889</v>
      </c>
      <c r="E445">
        <v>17430</v>
      </c>
      <c r="F445" t="s">
        <v>322</v>
      </c>
      <c r="G445" t="s">
        <v>1230</v>
      </c>
      <c r="H445" t="s">
        <v>1807</v>
      </c>
      <c r="I445" t="s">
        <v>1957</v>
      </c>
      <c r="J445" t="s">
        <v>1958</v>
      </c>
      <c r="K445" t="s">
        <v>1374</v>
      </c>
      <c r="L445" t="s">
        <v>1959</v>
      </c>
      <c r="M445" s="30">
        <v>41284</v>
      </c>
      <c r="N445">
        <v>10</v>
      </c>
      <c r="O445" t="s">
        <v>106</v>
      </c>
      <c r="P445">
        <v>2013</v>
      </c>
    </row>
    <row r="446" spans="1:16" hidden="1" x14ac:dyDescent="0.25">
      <c r="A446" t="s">
        <v>1229</v>
      </c>
      <c r="B446" t="s">
        <v>112</v>
      </c>
      <c r="C446" t="s">
        <v>99</v>
      </c>
      <c r="D446" t="s">
        <v>2888</v>
      </c>
      <c r="E446">
        <v>12620</v>
      </c>
      <c r="F446" t="s">
        <v>100</v>
      </c>
      <c r="G446" t="s">
        <v>1230</v>
      </c>
      <c r="H446" t="s">
        <v>1960</v>
      </c>
      <c r="I446" t="s">
        <v>1961</v>
      </c>
      <c r="J446" t="s">
        <v>1962</v>
      </c>
      <c r="K446" t="s">
        <v>1963</v>
      </c>
      <c r="L446" t="s">
        <v>1964</v>
      </c>
      <c r="M446" s="30">
        <v>41644</v>
      </c>
      <c r="N446">
        <v>5</v>
      </c>
      <c r="O446" t="s">
        <v>416</v>
      </c>
      <c r="P446">
        <v>2014</v>
      </c>
    </row>
    <row r="447" spans="1:16" x14ac:dyDescent="0.25">
      <c r="A447" t="s">
        <v>90</v>
      </c>
      <c r="B447" t="s">
        <v>112</v>
      </c>
      <c r="C447" t="s">
        <v>329</v>
      </c>
      <c r="D447" t="s">
        <v>2886</v>
      </c>
      <c r="E447">
        <v>28510</v>
      </c>
      <c r="F447" t="s">
        <v>330</v>
      </c>
      <c r="G447" t="s">
        <v>1667</v>
      </c>
      <c r="H447" t="s">
        <v>1965</v>
      </c>
      <c r="I447" t="s">
        <v>1966</v>
      </c>
      <c r="J447" t="s">
        <v>1967</v>
      </c>
      <c r="K447" t="s">
        <v>1968</v>
      </c>
      <c r="L447" t="s">
        <v>1969</v>
      </c>
      <c r="M447" s="30">
        <v>41284</v>
      </c>
      <c r="N447">
        <v>10</v>
      </c>
      <c r="O447" t="s">
        <v>106</v>
      </c>
      <c r="P447">
        <v>2013</v>
      </c>
    </row>
    <row r="448" spans="1:16" x14ac:dyDescent="0.25">
      <c r="A448" t="s">
        <v>90</v>
      </c>
      <c r="B448" t="s">
        <v>112</v>
      </c>
      <c r="C448" t="s">
        <v>367</v>
      </c>
      <c r="D448" t="s">
        <v>2886</v>
      </c>
      <c r="E448">
        <v>28510</v>
      </c>
      <c r="F448" t="s">
        <v>368</v>
      </c>
      <c r="G448" t="s">
        <v>1667</v>
      </c>
      <c r="H448" t="s">
        <v>1965</v>
      </c>
      <c r="I448" t="s">
        <v>1966</v>
      </c>
      <c r="J448" t="s">
        <v>1967</v>
      </c>
      <c r="K448" t="s">
        <v>1968</v>
      </c>
      <c r="L448" t="s">
        <v>1969</v>
      </c>
      <c r="M448" s="30">
        <v>41284</v>
      </c>
      <c r="N448">
        <v>10</v>
      </c>
      <c r="O448" t="s">
        <v>106</v>
      </c>
      <c r="P448">
        <v>2013</v>
      </c>
    </row>
    <row r="449" spans="1:16" x14ac:dyDescent="0.25">
      <c r="A449" t="s">
        <v>90</v>
      </c>
      <c r="B449" t="s">
        <v>91</v>
      </c>
      <c r="C449" t="s">
        <v>329</v>
      </c>
      <c r="D449" t="s">
        <v>2886</v>
      </c>
      <c r="E449">
        <v>25290</v>
      </c>
      <c r="F449" t="s">
        <v>330</v>
      </c>
      <c r="G449" t="s">
        <v>1667</v>
      </c>
      <c r="H449" t="s">
        <v>1970</v>
      </c>
      <c r="I449" t="s">
        <v>1971</v>
      </c>
      <c r="J449" t="s">
        <v>1972</v>
      </c>
      <c r="K449" t="s">
        <v>1973</v>
      </c>
      <c r="L449" t="s">
        <v>1974</v>
      </c>
      <c r="M449" s="30">
        <v>41646</v>
      </c>
      <c r="N449">
        <v>7</v>
      </c>
      <c r="O449" t="s">
        <v>94</v>
      </c>
      <c r="P449">
        <v>2014</v>
      </c>
    </row>
    <row r="450" spans="1:16" hidden="1" x14ac:dyDescent="0.25">
      <c r="A450" t="s">
        <v>1229</v>
      </c>
      <c r="B450" t="s">
        <v>120</v>
      </c>
      <c r="C450" t="s">
        <v>314</v>
      </c>
      <c r="D450" t="s">
        <v>2887</v>
      </c>
      <c r="E450">
        <v>9740</v>
      </c>
      <c r="F450" t="s">
        <v>315</v>
      </c>
      <c r="G450" t="s">
        <v>1230</v>
      </c>
      <c r="H450" t="s">
        <v>1975</v>
      </c>
      <c r="I450" t="s">
        <v>97</v>
      </c>
      <c r="J450" t="s">
        <v>1975</v>
      </c>
      <c r="K450" t="s">
        <v>1976</v>
      </c>
      <c r="L450" t="s">
        <v>1977</v>
      </c>
      <c r="M450" s="30">
        <v>41641</v>
      </c>
      <c r="N450">
        <v>2</v>
      </c>
      <c r="O450" t="s">
        <v>326</v>
      </c>
      <c r="P450">
        <v>2014</v>
      </c>
    </row>
    <row r="451" spans="1:16" hidden="1" x14ac:dyDescent="0.25">
      <c r="A451" t="s">
        <v>805</v>
      </c>
      <c r="B451" t="s">
        <v>112</v>
      </c>
      <c r="C451" t="s">
        <v>99</v>
      </c>
      <c r="D451" t="s">
        <v>2888</v>
      </c>
      <c r="E451">
        <v>5980</v>
      </c>
      <c r="F451" t="s">
        <v>100</v>
      </c>
      <c r="G451" t="s">
        <v>806</v>
      </c>
      <c r="H451" t="s">
        <v>1978</v>
      </c>
      <c r="I451" t="s">
        <v>1979</v>
      </c>
      <c r="J451" t="s">
        <v>1980</v>
      </c>
      <c r="K451" t="s">
        <v>1981</v>
      </c>
      <c r="L451" t="s">
        <v>1982</v>
      </c>
      <c r="M451" s="30">
        <v>41642</v>
      </c>
      <c r="N451">
        <v>3</v>
      </c>
      <c r="O451" t="s">
        <v>452</v>
      </c>
      <c r="P451">
        <v>2014</v>
      </c>
    </row>
    <row r="452" spans="1:16" hidden="1" x14ac:dyDescent="0.25">
      <c r="A452" t="s">
        <v>1229</v>
      </c>
      <c r="B452" t="s">
        <v>112</v>
      </c>
      <c r="C452" t="s">
        <v>314</v>
      </c>
      <c r="D452" t="s">
        <v>2889</v>
      </c>
      <c r="E452">
        <v>15650</v>
      </c>
      <c r="F452" t="s">
        <v>315</v>
      </c>
      <c r="G452" t="s">
        <v>1230</v>
      </c>
      <c r="H452" t="s">
        <v>1983</v>
      </c>
      <c r="I452" t="s">
        <v>1984</v>
      </c>
      <c r="J452" t="s">
        <v>1985</v>
      </c>
      <c r="K452" t="s">
        <v>1986</v>
      </c>
      <c r="L452" t="s">
        <v>1987</v>
      </c>
      <c r="M452" s="30">
        <v>41649</v>
      </c>
      <c r="N452">
        <v>10</v>
      </c>
      <c r="O452" t="s">
        <v>106</v>
      </c>
      <c r="P452">
        <v>2014</v>
      </c>
    </row>
    <row r="453" spans="1:16" hidden="1" x14ac:dyDescent="0.25">
      <c r="A453" t="s">
        <v>1229</v>
      </c>
      <c r="B453" t="s">
        <v>112</v>
      </c>
      <c r="C453" t="s">
        <v>327</v>
      </c>
      <c r="D453" t="s">
        <v>2889</v>
      </c>
      <c r="E453">
        <v>15650</v>
      </c>
      <c r="F453" t="s">
        <v>328</v>
      </c>
      <c r="G453" t="s">
        <v>1230</v>
      </c>
      <c r="H453" t="s">
        <v>1983</v>
      </c>
      <c r="I453" t="s">
        <v>1984</v>
      </c>
      <c r="J453" t="s">
        <v>1985</v>
      </c>
      <c r="K453" t="s">
        <v>1986</v>
      </c>
      <c r="L453" t="s">
        <v>1987</v>
      </c>
      <c r="M453" s="30">
        <v>41649</v>
      </c>
      <c r="N453">
        <v>10</v>
      </c>
      <c r="O453" t="s">
        <v>106</v>
      </c>
      <c r="P453">
        <v>2014</v>
      </c>
    </row>
    <row r="454" spans="1:16" hidden="1" x14ac:dyDescent="0.25">
      <c r="A454" t="s">
        <v>1229</v>
      </c>
      <c r="B454" t="s">
        <v>91</v>
      </c>
      <c r="C454" t="s">
        <v>314</v>
      </c>
      <c r="D454" t="s">
        <v>2888</v>
      </c>
      <c r="E454">
        <v>11530</v>
      </c>
      <c r="F454" t="s">
        <v>315</v>
      </c>
      <c r="G454" t="s">
        <v>1230</v>
      </c>
      <c r="H454" t="s">
        <v>1988</v>
      </c>
      <c r="I454" t="s">
        <v>1989</v>
      </c>
      <c r="J454" t="s">
        <v>1990</v>
      </c>
      <c r="K454" t="s">
        <v>1991</v>
      </c>
      <c r="L454" t="s">
        <v>1992</v>
      </c>
      <c r="M454" s="30">
        <v>41649</v>
      </c>
      <c r="N454">
        <v>10</v>
      </c>
      <c r="O454" t="s">
        <v>106</v>
      </c>
      <c r="P454">
        <v>2014</v>
      </c>
    </row>
    <row r="455" spans="1:16" hidden="1" x14ac:dyDescent="0.25">
      <c r="A455" t="s">
        <v>1229</v>
      </c>
      <c r="B455" t="s">
        <v>91</v>
      </c>
      <c r="C455" t="s">
        <v>327</v>
      </c>
      <c r="D455" t="s">
        <v>2888</v>
      </c>
      <c r="E455">
        <v>11530</v>
      </c>
      <c r="F455" t="s">
        <v>328</v>
      </c>
      <c r="G455" t="s">
        <v>1230</v>
      </c>
      <c r="H455" t="s">
        <v>1988</v>
      </c>
      <c r="I455" t="s">
        <v>1989</v>
      </c>
      <c r="J455" t="s">
        <v>1990</v>
      </c>
      <c r="K455" t="s">
        <v>1991</v>
      </c>
      <c r="L455" t="s">
        <v>1992</v>
      </c>
      <c r="M455" s="30">
        <v>41649</v>
      </c>
      <c r="N455">
        <v>10</v>
      </c>
      <c r="O455" t="s">
        <v>106</v>
      </c>
      <c r="P455">
        <v>2014</v>
      </c>
    </row>
    <row r="456" spans="1:16" hidden="1" x14ac:dyDescent="0.25">
      <c r="A456" t="s">
        <v>805</v>
      </c>
      <c r="B456" t="s">
        <v>120</v>
      </c>
      <c r="C456" t="s">
        <v>329</v>
      </c>
      <c r="D456" t="s">
        <v>2888</v>
      </c>
      <c r="E456">
        <v>5620</v>
      </c>
      <c r="F456" t="s">
        <v>330</v>
      </c>
      <c r="G456" t="s">
        <v>806</v>
      </c>
      <c r="H456" t="s">
        <v>1993</v>
      </c>
      <c r="I456" t="s">
        <v>1994</v>
      </c>
      <c r="J456" t="s">
        <v>1995</v>
      </c>
      <c r="K456" t="s">
        <v>1996</v>
      </c>
      <c r="L456" t="s">
        <v>1997</v>
      </c>
      <c r="M456" s="30">
        <v>41648</v>
      </c>
      <c r="N456">
        <v>9</v>
      </c>
      <c r="O456" t="s">
        <v>341</v>
      </c>
      <c r="P456">
        <v>2014</v>
      </c>
    </row>
    <row r="457" spans="1:16" hidden="1" x14ac:dyDescent="0.25">
      <c r="A457" t="s">
        <v>1229</v>
      </c>
      <c r="B457" t="s">
        <v>98</v>
      </c>
      <c r="C457" t="s">
        <v>367</v>
      </c>
      <c r="D457" t="s">
        <v>2887</v>
      </c>
      <c r="E457">
        <v>9210</v>
      </c>
      <c r="F457" t="s">
        <v>368</v>
      </c>
      <c r="G457" t="s">
        <v>1230</v>
      </c>
      <c r="H457" t="s">
        <v>1998</v>
      </c>
      <c r="I457" t="s">
        <v>97</v>
      </c>
      <c r="J457" t="s">
        <v>1998</v>
      </c>
      <c r="K457" t="s">
        <v>1999</v>
      </c>
      <c r="L457" t="s">
        <v>2000</v>
      </c>
      <c r="M457" s="30">
        <v>41642</v>
      </c>
      <c r="N457">
        <v>3</v>
      </c>
      <c r="O457" t="s">
        <v>452</v>
      </c>
      <c r="P457">
        <v>2014</v>
      </c>
    </row>
    <row r="458" spans="1:16" hidden="1" x14ac:dyDescent="0.25">
      <c r="A458" t="s">
        <v>805</v>
      </c>
      <c r="B458" t="s">
        <v>120</v>
      </c>
      <c r="C458" t="s">
        <v>367</v>
      </c>
      <c r="D458" t="s">
        <v>2889</v>
      </c>
      <c r="E458">
        <v>6040</v>
      </c>
      <c r="F458" t="s">
        <v>368</v>
      </c>
      <c r="G458" t="s">
        <v>806</v>
      </c>
      <c r="H458" t="s">
        <v>2001</v>
      </c>
      <c r="I458" t="s">
        <v>2002</v>
      </c>
      <c r="J458" t="s">
        <v>2003</v>
      </c>
      <c r="K458" t="s">
        <v>2004</v>
      </c>
      <c r="L458" t="s">
        <v>2005</v>
      </c>
      <c r="M458" s="30">
        <v>41645</v>
      </c>
      <c r="N458">
        <v>6</v>
      </c>
      <c r="O458" t="s">
        <v>134</v>
      </c>
      <c r="P458">
        <v>2014</v>
      </c>
    </row>
    <row r="459" spans="1:16" hidden="1" x14ac:dyDescent="0.25">
      <c r="A459" t="s">
        <v>805</v>
      </c>
      <c r="B459" t="s">
        <v>120</v>
      </c>
      <c r="C459" t="s">
        <v>99</v>
      </c>
      <c r="D459" t="s">
        <v>2889</v>
      </c>
      <c r="E459">
        <v>6040</v>
      </c>
      <c r="F459" t="s">
        <v>100</v>
      </c>
      <c r="G459" t="s">
        <v>806</v>
      </c>
      <c r="H459" t="s">
        <v>2001</v>
      </c>
      <c r="I459" t="s">
        <v>2002</v>
      </c>
      <c r="J459" t="s">
        <v>2003</v>
      </c>
      <c r="K459" t="s">
        <v>2004</v>
      </c>
      <c r="L459" t="s">
        <v>2005</v>
      </c>
      <c r="M459" s="30">
        <v>41645</v>
      </c>
      <c r="N459">
        <v>6</v>
      </c>
      <c r="O459" t="s">
        <v>134</v>
      </c>
      <c r="P459">
        <v>2014</v>
      </c>
    </row>
    <row r="460" spans="1:16" hidden="1" x14ac:dyDescent="0.25">
      <c r="A460" t="s">
        <v>1229</v>
      </c>
      <c r="B460" t="s">
        <v>95</v>
      </c>
      <c r="C460" t="s">
        <v>314</v>
      </c>
      <c r="D460" t="s">
        <v>2888</v>
      </c>
      <c r="E460">
        <v>12270</v>
      </c>
      <c r="F460" t="s">
        <v>315</v>
      </c>
      <c r="G460" t="s">
        <v>1230</v>
      </c>
      <c r="H460" t="s">
        <v>2006</v>
      </c>
      <c r="I460" t="s">
        <v>2007</v>
      </c>
      <c r="J460" t="s">
        <v>2008</v>
      </c>
      <c r="K460" t="s">
        <v>2009</v>
      </c>
      <c r="L460" t="s">
        <v>2010</v>
      </c>
      <c r="M460" s="30">
        <v>41649</v>
      </c>
      <c r="N460">
        <v>10</v>
      </c>
      <c r="O460" t="s">
        <v>106</v>
      </c>
      <c r="P460">
        <v>2014</v>
      </c>
    </row>
    <row r="461" spans="1:16" hidden="1" x14ac:dyDescent="0.25">
      <c r="A461" t="s">
        <v>1229</v>
      </c>
      <c r="B461" t="s">
        <v>95</v>
      </c>
      <c r="C461" t="s">
        <v>327</v>
      </c>
      <c r="D461" t="s">
        <v>2888</v>
      </c>
      <c r="E461">
        <v>12270</v>
      </c>
      <c r="F461" t="s">
        <v>328</v>
      </c>
      <c r="G461" t="s">
        <v>1230</v>
      </c>
      <c r="H461" t="s">
        <v>2006</v>
      </c>
      <c r="I461" t="s">
        <v>2007</v>
      </c>
      <c r="J461" t="s">
        <v>2008</v>
      </c>
      <c r="K461" t="s">
        <v>2009</v>
      </c>
      <c r="L461" t="s">
        <v>2010</v>
      </c>
      <c r="M461" s="30">
        <v>41649</v>
      </c>
      <c r="N461">
        <v>10</v>
      </c>
      <c r="O461" t="s">
        <v>106</v>
      </c>
      <c r="P461">
        <v>2014</v>
      </c>
    </row>
    <row r="462" spans="1:16" hidden="1" x14ac:dyDescent="0.25">
      <c r="A462" t="s">
        <v>1229</v>
      </c>
      <c r="B462" t="s">
        <v>98</v>
      </c>
      <c r="C462" t="s">
        <v>329</v>
      </c>
      <c r="D462" t="s">
        <v>2887</v>
      </c>
      <c r="E462">
        <v>8880</v>
      </c>
      <c r="F462" t="s">
        <v>330</v>
      </c>
      <c r="G462" t="s">
        <v>1230</v>
      </c>
      <c r="H462" t="s">
        <v>2011</v>
      </c>
      <c r="I462" t="s">
        <v>97</v>
      </c>
      <c r="J462" t="s">
        <v>2011</v>
      </c>
      <c r="K462" t="s">
        <v>2012</v>
      </c>
      <c r="L462" t="s">
        <v>2013</v>
      </c>
      <c r="M462" s="30">
        <v>41645</v>
      </c>
      <c r="N462">
        <v>6</v>
      </c>
      <c r="O462" t="s">
        <v>134</v>
      </c>
      <c r="P462">
        <v>2014</v>
      </c>
    </row>
    <row r="463" spans="1:16" hidden="1" x14ac:dyDescent="0.25">
      <c r="A463" t="s">
        <v>1229</v>
      </c>
      <c r="B463" t="s">
        <v>98</v>
      </c>
      <c r="C463" t="s">
        <v>327</v>
      </c>
      <c r="D463" t="s">
        <v>2887</v>
      </c>
      <c r="E463">
        <v>8880</v>
      </c>
      <c r="F463" t="s">
        <v>328</v>
      </c>
      <c r="G463" t="s">
        <v>1230</v>
      </c>
      <c r="H463" t="s">
        <v>2011</v>
      </c>
      <c r="I463" t="s">
        <v>97</v>
      </c>
      <c r="J463" t="s">
        <v>2011</v>
      </c>
      <c r="K463" t="s">
        <v>2012</v>
      </c>
      <c r="L463" t="s">
        <v>2013</v>
      </c>
      <c r="M463" s="30">
        <v>41645</v>
      </c>
      <c r="N463">
        <v>6</v>
      </c>
      <c r="O463" t="s">
        <v>134</v>
      </c>
      <c r="P463">
        <v>2014</v>
      </c>
    </row>
    <row r="464" spans="1:16" hidden="1" x14ac:dyDescent="0.25">
      <c r="A464" t="s">
        <v>1229</v>
      </c>
      <c r="B464" t="s">
        <v>112</v>
      </c>
      <c r="C464" t="s">
        <v>314</v>
      </c>
      <c r="D464" t="s">
        <v>2889</v>
      </c>
      <c r="E464">
        <v>16140</v>
      </c>
      <c r="F464" t="s">
        <v>315</v>
      </c>
      <c r="G464" t="s">
        <v>1230</v>
      </c>
      <c r="H464" t="s">
        <v>2014</v>
      </c>
      <c r="I464" t="s">
        <v>2015</v>
      </c>
      <c r="J464" t="s">
        <v>2016</v>
      </c>
      <c r="K464" t="s">
        <v>2017</v>
      </c>
      <c r="L464" t="s">
        <v>2018</v>
      </c>
      <c r="M464" s="30">
        <v>41643</v>
      </c>
      <c r="N464">
        <v>4</v>
      </c>
      <c r="O464" t="s">
        <v>468</v>
      </c>
      <c r="P464">
        <v>2014</v>
      </c>
    </row>
    <row r="465" spans="1:16" hidden="1" x14ac:dyDescent="0.25">
      <c r="A465" t="s">
        <v>90</v>
      </c>
      <c r="B465" t="s">
        <v>120</v>
      </c>
      <c r="C465" t="s">
        <v>314</v>
      </c>
      <c r="D465" t="s">
        <v>2888</v>
      </c>
      <c r="E465">
        <v>26890</v>
      </c>
      <c r="F465" t="s">
        <v>315</v>
      </c>
      <c r="G465" t="s">
        <v>1667</v>
      </c>
      <c r="H465" t="s">
        <v>2019</v>
      </c>
      <c r="I465" t="s">
        <v>2020</v>
      </c>
      <c r="J465" t="s">
        <v>2021</v>
      </c>
      <c r="K465" t="s">
        <v>2022</v>
      </c>
      <c r="L465" t="s">
        <v>2023</v>
      </c>
      <c r="M465" s="30">
        <v>41649</v>
      </c>
      <c r="N465">
        <v>10</v>
      </c>
      <c r="O465" t="s">
        <v>106</v>
      </c>
      <c r="P465">
        <v>2014</v>
      </c>
    </row>
    <row r="466" spans="1:16" hidden="1" x14ac:dyDescent="0.25">
      <c r="A466" t="s">
        <v>90</v>
      </c>
      <c r="B466" t="s">
        <v>120</v>
      </c>
      <c r="C466" t="s">
        <v>327</v>
      </c>
      <c r="D466" t="s">
        <v>2888</v>
      </c>
      <c r="E466">
        <v>26890</v>
      </c>
      <c r="F466" t="s">
        <v>328</v>
      </c>
      <c r="G466" t="s">
        <v>1667</v>
      </c>
      <c r="H466" t="s">
        <v>2019</v>
      </c>
      <c r="I466" t="s">
        <v>2020</v>
      </c>
      <c r="J466" t="s">
        <v>2021</v>
      </c>
      <c r="K466" t="s">
        <v>2022</v>
      </c>
      <c r="L466" t="s">
        <v>2023</v>
      </c>
      <c r="M466" s="30">
        <v>41649</v>
      </c>
      <c r="N466">
        <v>10</v>
      </c>
      <c r="O466" t="s">
        <v>106</v>
      </c>
      <c r="P466">
        <v>2014</v>
      </c>
    </row>
    <row r="467" spans="1:16" hidden="1" x14ac:dyDescent="0.25">
      <c r="A467" t="s">
        <v>1229</v>
      </c>
      <c r="B467" t="s">
        <v>98</v>
      </c>
      <c r="C467" t="s">
        <v>329</v>
      </c>
      <c r="D467" t="s">
        <v>2889</v>
      </c>
      <c r="E467">
        <v>15130</v>
      </c>
      <c r="F467" t="s">
        <v>330</v>
      </c>
      <c r="G467" t="s">
        <v>1230</v>
      </c>
      <c r="H467" t="s">
        <v>2024</v>
      </c>
      <c r="I467" t="s">
        <v>2025</v>
      </c>
      <c r="J467" t="s">
        <v>2026</v>
      </c>
      <c r="K467" t="s">
        <v>2027</v>
      </c>
      <c r="L467" t="s">
        <v>2028</v>
      </c>
      <c r="M467" s="30">
        <v>41650</v>
      </c>
      <c r="N467">
        <v>11</v>
      </c>
      <c r="O467" t="s">
        <v>355</v>
      </c>
      <c r="P467">
        <v>2014</v>
      </c>
    </row>
    <row r="468" spans="1:16" hidden="1" x14ac:dyDescent="0.25">
      <c r="A468" t="s">
        <v>90</v>
      </c>
      <c r="B468" t="s">
        <v>91</v>
      </c>
      <c r="C468" t="s">
        <v>99</v>
      </c>
      <c r="D468" t="s">
        <v>2889</v>
      </c>
      <c r="E468">
        <v>6060</v>
      </c>
      <c r="F468" t="s">
        <v>100</v>
      </c>
      <c r="G468" t="s">
        <v>769</v>
      </c>
      <c r="H468" t="s">
        <v>2029</v>
      </c>
      <c r="I468" t="s">
        <v>2030</v>
      </c>
      <c r="J468" t="s">
        <v>2031</v>
      </c>
      <c r="K468" t="s">
        <v>2032</v>
      </c>
      <c r="L468" t="s">
        <v>2033</v>
      </c>
      <c r="M468" s="30">
        <v>41643</v>
      </c>
      <c r="N468">
        <v>4</v>
      </c>
      <c r="O468" t="s">
        <v>468</v>
      </c>
      <c r="P468">
        <v>2014</v>
      </c>
    </row>
    <row r="469" spans="1:16" hidden="1" x14ac:dyDescent="0.25">
      <c r="A469" t="s">
        <v>90</v>
      </c>
      <c r="B469" t="s">
        <v>98</v>
      </c>
      <c r="C469" t="s">
        <v>367</v>
      </c>
      <c r="D469" t="s">
        <v>2887</v>
      </c>
      <c r="E469">
        <v>21460</v>
      </c>
      <c r="F469" t="s">
        <v>368</v>
      </c>
      <c r="G469" t="s">
        <v>1667</v>
      </c>
      <c r="H469" t="s">
        <v>2034</v>
      </c>
      <c r="I469" t="s">
        <v>97</v>
      </c>
      <c r="J469" t="s">
        <v>2034</v>
      </c>
      <c r="K469" t="s">
        <v>2035</v>
      </c>
      <c r="L469" t="s">
        <v>2036</v>
      </c>
      <c r="M469" s="30">
        <v>41648</v>
      </c>
      <c r="N469">
        <v>9</v>
      </c>
      <c r="O469" t="s">
        <v>341</v>
      </c>
      <c r="P469">
        <v>2014</v>
      </c>
    </row>
    <row r="470" spans="1:16" hidden="1" x14ac:dyDescent="0.25">
      <c r="A470" t="s">
        <v>805</v>
      </c>
      <c r="B470" t="s">
        <v>120</v>
      </c>
      <c r="C470" t="s">
        <v>314</v>
      </c>
      <c r="D470" t="s">
        <v>2889</v>
      </c>
      <c r="E470">
        <v>5710</v>
      </c>
      <c r="F470" t="s">
        <v>315</v>
      </c>
      <c r="G470" t="s">
        <v>806</v>
      </c>
      <c r="H470" t="s">
        <v>2037</v>
      </c>
      <c r="I470" t="s">
        <v>2038</v>
      </c>
      <c r="J470" t="s">
        <v>2039</v>
      </c>
      <c r="K470" t="s">
        <v>2040</v>
      </c>
      <c r="L470" t="s">
        <v>2041</v>
      </c>
      <c r="M470" s="30">
        <v>41646</v>
      </c>
      <c r="N470">
        <v>7</v>
      </c>
      <c r="O470" t="s">
        <v>94</v>
      </c>
      <c r="P470">
        <v>2014</v>
      </c>
    </row>
    <row r="471" spans="1:16" hidden="1" x14ac:dyDescent="0.25">
      <c r="A471" t="s">
        <v>90</v>
      </c>
      <c r="B471" t="s">
        <v>91</v>
      </c>
      <c r="C471" t="s">
        <v>99</v>
      </c>
      <c r="D471" t="s">
        <v>2888</v>
      </c>
      <c r="E471">
        <v>29070</v>
      </c>
      <c r="F471" t="s">
        <v>100</v>
      </c>
      <c r="G471" t="s">
        <v>1667</v>
      </c>
      <c r="H471" t="s">
        <v>2042</v>
      </c>
      <c r="I471" t="s">
        <v>2043</v>
      </c>
      <c r="J471" t="s">
        <v>2044</v>
      </c>
      <c r="K471" t="s">
        <v>2045</v>
      </c>
      <c r="L471" t="s">
        <v>2046</v>
      </c>
      <c r="M471" s="30">
        <v>41645</v>
      </c>
      <c r="N471">
        <v>6</v>
      </c>
      <c r="O471" t="s">
        <v>134</v>
      </c>
      <c r="P471">
        <v>2014</v>
      </c>
    </row>
    <row r="472" spans="1:16" hidden="1" x14ac:dyDescent="0.25">
      <c r="A472" t="s">
        <v>90</v>
      </c>
      <c r="B472" t="s">
        <v>91</v>
      </c>
      <c r="C472" t="s">
        <v>321</v>
      </c>
      <c r="D472" t="s">
        <v>2888</v>
      </c>
      <c r="E472">
        <v>29070</v>
      </c>
      <c r="F472" t="s">
        <v>322</v>
      </c>
      <c r="G472" t="s">
        <v>1667</v>
      </c>
      <c r="H472" t="s">
        <v>2042</v>
      </c>
      <c r="I472" t="s">
        <v>2043</v>
      </c>
      <c r="J472" t="s">
        <v>2044</v>
      </c>
      <c r="K472" t="s">
        <v>2045</v>
      </c>
      <c r="L472" t="s">
        <v>2046</v>
      </c>
      <c r="M472" s="30">
        <v>41645</v>
      </c>
      <c r="N472">
        <v>6</v>
      </c>
      <c r="O472" t="s">
        <v>134</v>
      </c>
      <c r="P472">
        <v>2014</v>
      </c>
    </row>
    <row r="473" spans="1:16" x14ac:dyDescent="0.25">
      <c r="A473" t="s">
        <v>969</v>
      </c>
      <c r="B473" t="s">
        <v>120</v>
      </c>
      <c r="C473" t="s">
        <v>367</v>
      </c>
      <c r="D473" t="s">
        <v>2886</v>
      </c>
      <c r="E473">
        <v>16600</v>
      </c>
      <c r="F473" t="s">
        <v>368</v>
      </c>
      <c r="G473" t="s">
        <v>970</v>
      </c>
      <c r="H473" t="s">
        <v>2047</v>
      </c>
      <c r="I473" t="s">
        <v>2048</v>
      </c>
      <c r="J473" t="s">
        <v>2049</v>
      </c>
      <c r="K473" t="s">
        <v>2050</v>
      </c>
      <c r="L473" t="s">
        <v>2048</v>
      </c>
      <c r="M473" s="30">
        <v>41285</v>
      </c>
      <c r="N473">
        <v>11</v>
      </c>
      <c r="O473" t="s">
        <v>355</v>
      </c>
      <c r="P473">
        <v>2013</v>
      </c>
    </row>
    <row r="474" spans="1:16" hidden="1" x14ac:dyDescent="0.25">
      <c r="A474" t="s">
        <v>90</v>
      </c>
      <c r="B474" t="s">
        <v>95</v>
      </c>
      <c r="C474" t="s">
        <v>329</v>
      </c>
      <c r="D474" t="s">
        <v>2888</v>
      </c>
      <c r="E474">
        <v>24870</v>
      </c>
      <c r="F474" t="s">
        <v>330</v>
      </c>
      <c r="G474" t="s">
        <v>1667</v>
      </c>
      <c r="H474" t="s">
        <v>2051</v>
      </c>
      <c r="I474" t="s">
        <v>2052</v>
      </c>
      <c r="J474" t="s">
        <v>2053</v>
      </c>
      <c r="K474" t="s">
        <v>2054</v>
      </c>
      <c r="L474" t="s">
        <v>2055</v>
      </c>
      <c r="M474" s="30">
        <v>41651</v>
      </c>
      <c r="N474">
        <v>12</v>
      </c>
      <c r="O474" t="s">
        <v>113</v>
      </c>
      <c r="P474">
        <v>2014</v>
      </c>
    </row>
    <row r="475" spans="1:16" hidden="1" x14ac:dyDescent="0.25">
      <c r="A475" t="s">
        <v>90</v>
      </c>
      <c r="B475" t="s">
        <v>95</v>
      </c>
      <c r="C475" t="s">
        <v>327</v>
      </c>
      <c r="D475" t="s">
        <v>2888</v>
      </c>
      <c r="E475">
        <v>24870</v>
      </c>
      <c r="F475" t="s">
        <v>328</v>
      </c>
      <c r="G475" t="s">
        <v>1667</v>
      </c>
      <c r="H475" t="s">
        <v>2051</v>
      </c>
      <c r="I475" t="s">
        <v>2052</v>
      </c>
      <c r="J475" t="s">
        <v>2053</v>
      </c>
      <c r="K475" t="s">
        <v>2054</v>
      </c>
      <c r="L475" t="s">
        <v>2055</v>
      </c>
      <c r="M475" s="30">
        <v>41651</v>
      </c>
      <c r="N475">
        <v>12</v>
      </c>
      <c r="O475" t="s">
        <v>113</v>
      </c>
      <c r="P475">
        <v>2014</v>
      </c>
    </row>
    <row r="476" spans="1:16" x14ac:dyDescent="0.25">
      <c r="A476" t="s">
        <v>90</v>
      </c>
      <c r="B476" t="s">
        <v>112</v>
      </c>
      <c r="C476" t="s">
        <v>99</v>
      </c>
      <c r="D476" t="s">
        <v>2886</v>
      </c>
      <c r="E476">
        <v>20920</v>
      </c>
      <c r="F476" t="s">
        <v>100</v>
      </c>
      <c r="G476" t="s">
        <v>1667</v>
      </c>
      <c r="H476" t="s">
        <v>2056</v>
      </c>
      <c r="I476" t="s">
        <v>2057</v>
      </c>
      <c r="J476" t="s">
        <v>2058</v>
      </c>
      <c r="K476" t="s">
        <v>2059</v>
      </c>
      <c r="L476" t="s">
        <v>2060</v>
      </c>
      <c r="M476" s="30">
        <v>41285</v>
      </c>
      <c r="N476">
        <v>11</v>
      </c>
      <c r="O476" t="s">
        <v>355</v>
      </c>
      <c r="P476">
        <v>2013</v>
      </c>
    </row>
    <row r="477" spans="1:16" x14ac:dyDescent="0.25">
      <c r="A477" t="s">
        <v>90</v>
      </c>
      <c r="B477" t="s">
        <v>95</v>
      </c>
      <c r="C477" t="s">
        <v>329</v>
      </c>
      <c r="D477" t="s">
        <v>2886</v>
      </c>
      <c r="E477">
        <v>21450</v>
      </c>
      <c r="F477" t="s">
        <v>330</v>
      </c>
      <c r="G477" t="s">
        <v>1667</v>
      </c>
      <c r="H477" t="s">
        <v>2061</v>
      </c>
      <c r="I477" t="s">
        <v>2062</v>
      </c>
      <c r="J477" t="s">
        <v>2063</v>
      </c>
      <c r="K477" t="s">
        <v>2064</v>
      </c>
      <c r="L477" t="s">
        <v>2065</v>
      </c>
      <c r="M477" s="30">
        <v>41285</v>
      </c>
      <c r="N477">
        <v>11</v>
      </c>
      <c r="O477" t="s">
        <v>355</v>
      </c>
      <c r="P477">
        <v>2013</v>
      </c>
    </row>
    <row r="478" spans="1:16" hidden="1" x14ac:dyDescent="0.25">
      <c r="A478" t="s">
        <v>90</v>
      </c>
      <c r="B478" t="s">
        <v>95</v>
      </c>
      <c r="C478" t="s">
        <v>321</v>
      </c>
      <c r="D478" t="s">
        <v>2889</v>
      </c>
      <c r="E478">
        <v>34215</v>
      </c>
      <c r="F478" t="s">
        <v>322</v>
      </c>
      <c r="G478" t="s">
        <v>1667</v>
      </c>
      <c r="H478" t="s">
        <v>2066</v>
      </c>
      <c r="I478" t="s">
        <v>2067</v>
      </c>
      <c r="J478" t="s">
        <v>2068</v>
      </c>
      <c r="K478" t="s">
        <v>2069</v>
      </c>
      <c r="L478" t="s">
        <v>2070</v>
      </c>
      <c r="M478" s="30">
        <v>41646</v>
      </c>
      <c r="N478">
        <v>7</v>
      </c>
      <c r="O478" t="s">
        <v>94</v>
      </c>
      <c r="P478">
        <v>2014</v>
      </c>
    </row>
    <row r="479" spans="1:16" hidden="1" x14ac:dyDescent="0.25">
      <c r="A479" t="s">
        <v>90</v>
      </c>
      <c r="B479" t="s">
        <v>112</v>
      </c>
      <c r="C479" t="s">
        <v>314</v>
      </c>
      <c r="D479" t="s">
        <v>2888</v>
      </c>
      <c r="E479">
        <v>23490</v>
      </c>
      <c r="F479" t="s">
        <v>315</v>
      </c>
      <c r="G479" t="s">
        <v>1667</v>
      </c>
      <c r="H479" t="s">
        <v>2071</v>
      </c>
      <c r="I479" t="s">
        <v>2072</v>
      </c>
      <c r="J479" t="s">
        <v>2073</v>
      </c>
      <c r="K479" t="s">
        <v>2074</v>
      </c>
      <c r="L479" t="s">
        <v>2075</v>
      </c>
      <c r="M479" s="30">
        <v>41283</v>
      </c>
      <c r="N479">
        <v>9</v>
      </c>
      <c r="O479" t="s">
        <v>341</v>
      </c>
      <c r="P479">
        <v>2013</v>
      </c>
    </row>
    <row r="480" spans="1:16" hidden="1" x14ac:dyDescent="0.25">
      <c r="A480" t="s">
        <v>90</v>
      </c>
      <c r="B480" t="s">
        <v>91</v>
      </c>
      <c r="C480" t="s">
        <v>314</v>
      </c>
      <c r="D480" t="s">
        <v>2888</v>
      </c>
      <c r="E480">
        <v>23270</v>
      </c>
      <c r="F480" t="s">
        <v>315</v>
      </c>
      <c r="G480" t="s">
        <v>1667</v>
      </c>
      <c r="H480" t="s">
        <v>2076</v>
      </c>
      <c r="I480" t="s">
        <v>2077</v>
      </c>
      <c r="J480" t="s">
        <v>2078</v>
      </c>
      <c r="K480" t="s">
        <v>2079</v>
      </c>
      <c r="L480" t="s">
        <v>2080</v>
      </c>
      <c r="M480" s="30">
        <v>41644</v>
      </c>
      <c r="N480">
        <v>5</v>
      </c>
      <c r="O480" t="s">
        <v>416</v>
      </c>
      <c r="P480">
        <v>2014</v>
      </c>
    </row>
    <row r="481" spans="1:16" x14ac:dyDescent="0.25">
      <c r="A481" t="s">
        <v>90</v>
      </c>
      <c r="B481" t="s">
        <v>91</v>
      </c>
      <c r="C481" t="s">
        <v>314</v>
      </c>
      <c r="D481" t="s">
        <v>2886</v>
      </c>
      <c r="E481">
        <v>20130</v>
      </c>
      <c r="F481" t="s">
        <v>315</v>
      </c>
      <c r="G481" t="s">
        <v>1667</v>
      </c>
      <c r="H481" t="s">
        <v>2081</v>
      </c>
      <c r="I481" t="s">
        <v>2082</v>
      </c>
      <c r="J481" t="s">
        <v>2083</v>
      </c>
      <c r="K481" t="s">
        <v>2084</v>
      </c>
      <c r="L481" t="s">
        <v>2085</v>
      </c>
      <c r="M481" s="30">
        <v>41286</v>
      </c>
      <c r="N481">
        <v>12</v>
      </c>
      <c r="O481" t="s">
        <v>113</v>
      </c>
      <c r="P481">
        <v>2013</v>
      </c>
    </row>
    <row r="482" spans="1:16" hidden="1" x14ac:dyDescent="0.25">
      <c r="A482" t="s">
        <v>90</v>
      </c>
      <c r="B482" t="s">
        <v>91</v>
      </c>
      <c r="C482" t="s">
        <v>327</v>
      </c>
      <c r="D482" t="s">
        <v>2888</v>
      </c>
      <c r="E482">
        <v>4365</v>
      </c>
      <c r="F482" t="s">
        <v>328</v>
      </c>
      <c r="G482" t="s">
        <v>769</v>
      </c>
      <c r="H482" t="s">
        <v>2086</v>
      </c>
      <c r="I482" t="s">
        <v>2087</v>
      </c>
      <c r="J482" t="s">
        <v>2088</v>
      </c>
      <c r="K482" t="s">
        <v>2089</v>
      </c>
      <c r="L482" t="s">
        <v>2090</v>
      </c>
      <c r="M482" s="30">
        <v>41646</v>
      </c>
      <c r="N482">
        <v>7</v>
      </c>
      <c r="O482" t="s">
        <v>94</v>
      </c>
      <c r="P482">
        <v>2014</v>
      </c>
    </row>
    <row r="483" spans="1:16" hidden="1" x14ac:dyDescent="0.25">
      <c r="A483" t="s">
        <v>805</v>
      </c>
      <c r="B483" t="s">
        <v>98</v>
      </c>
      <c r="C483" t="s">
        <v>99</v>
      </c>
      <c r="D483" t="s">
        <v>2889</v>
      </c>
      <c r="E483">
        <v>4720</v>
      </c>
      <c r="F483" t="s">
        <v>100</v>
      </c>
      <c r="G483" t="s">
        <v>806</v>
      </c>
      <c r="H483" t="s">
        <v>2091</v>
      </c>
      <c r="I483" t="s">
        <v>2092</v>
      </c>
      <c r="J483" t="s">
        <v>2093</v>
      </c>
      <c r="K483" t="s">
        <v>2094</v>
      </c>
      <c r="L483" t="s">
        <v>2095</v>
      </c>
      <c r="M483" s="30">
        <v>41649</v>
      </c>
      <c r="N483">
        <v>10</v>
      </c>
      <c r="O483" t="s">
        <v>106</v>
      </c>
      <c r="P483">
        <v>2014</v>
      </c>
    </row>
    <row r="484" spans="1:16" hidden="1" x14ac:dyDescent="0.25">
      <c r="A484" t="s">
        <v>805</v>
      </c>
      <c r="B484" t="s">
        <v>98</v>
      </c>
      <c r="C484" t="s">
        <v>321</v>
      </c>
      <c r="D484" t="s">
        <v>2889</v>
      </c>
      <c r="E484">
        <v>4720</v>
      </c>
      <c r="F484" t="s">
        <v>322</v>
      </c>
      <c r="G484" t="s">
        <v>806</v>
      </c>
      <c r="H484" t="s">
        <v>2091</v>
      </c>
      <c r="I484" t="s">
        <v>2092</v>
      </c>
      <c r="J484" t="s">
        <v>2093</v>
      </c>
      <c r="K484" t="s">
        <v>2094</v>
      </c>
      <c r="L484" t="s">
        <v>2095</v>
      </c>
      <c r="M484" s="30">
        <v>41649</v>
      </c>
      <c r="N484">
        <v>10</v>
      </c>
      <c r="O484" t="s">
        <v>106</v>
      </c>
      <c r="P484">
        <v>2014</v>
      </c>
    </row>
    <row r="485" spans="1:16" x14ac:dyDescent="0.25">
      <c r="A485" t="s">
        <v>1229</v>
      </c>
      <c r="B485" t="s">
        <v>98</v>
      </c>
      <c r="C485" t="s">
        <v>314</v>
      </c>
      <c r="D485" t="s">
        <v>2886</v>
      </c>
      <c r="E485">
        <v>7470</v>
      </c>
      <c r="F485" t="s">
        <v>315</v>
      </c>
      <c r="G485" t="s">
        <v>1230</v>
      </c>
      <c r="H485" t="s">
        <v>2096</v>
      </c>
      <c r="I485" t="s">
        <v>2097</v>
      </c>
      <c r="J485" t="s">
        <v>2098</v>
      </c>
      <c r="K485" t="s">
        <v>2099</v>
      </c>
      <c r="L485" t="s">
        <v>2100</v>
      </c>
      <c r="M485" s="30">
        <v>41648</v>
      </c>
      <c r="N485">
        <v>9</v>
      </c>
      <c r="O485" t="s">
        <v>341</v>
      </c>
      <c r="P485">
        <v>2014</v>
      </c>
    </row>
    <row r="486" spans="1:16" hidden="1" x14ac:dyDescent="0.25">
      <c r="A486" t="s">
        <v>805</v>
      </c>
      <c r="B486" t="s">
        <v>120</v>
      </c>
      <c r="C486" t="s">
        <v>99</v>
      </c>
      <c r="D486" t="s">
        <v>2889</v>
      </c>
      <c r="E486">
        <v>5000</v>
      </c>
      <c r="F486" t="s">
        <v>100</v>
      </c>
      <c r="G486" t="s">
        <v>806</v>
      </c>
      <c r="H486" t="s">
        <v>2101</v>
      </c>
      <c r="I486" t="s">
        <v>2102</v>
      </c>
      <c r="J486" t="s">
        <v>2103</v>
      </c>
      <c r="K486" t="s">
        <v>2104</v>
      </c>
      <c r="L486" t="s">
        <v>2105</v>
      </c>
      <c r="M486" s="30">
        <v>41642</v>
      </c>
      <c r="N486">
        <v>3</v>
      </c>
      <c r="O486" t="s">
        <v>452</v>
      </c>
      <c r="P486">
        <v>2014</v>
      </c>
    </row>
    <row r="487" spans="1:16" hidden="1" x14ac:dyDescent="0.25">
      <c r="A487" t="s">
        <v>1229</v>
      </c>
      <c r="B487" t="s">
        <v>98</v>
      </c>
      <c r="C487" t="s">
        <v>321</v>
      </c>
      <c r="D487" t="s">
        <v>2888</v>
      </c>
      <c r="E487">
        <v>9700</v>
      </c>
      <c r="F487" t="s">
        <v>322</v>
      </c>
      <c r="G487" t="s">
        <v>1230</v>
      </c>
      <c r="H487" t="s">
        <v>2106</v>
      </c>
      <c r="I487" t="s">
        <v>2107</v>
      </c>
      <c r="J487" t="s">
        <v>2108</v>
      </c>
      <c r="K487" t="s">
        <v>2109</v>
      </c>
      <c r="L487" t="s">
        <v>2110</v>
      </c>
      <c r="M487" s="30">
        <v>41285</v>
      </c>
      <c r="N487">
        <v>11</v>
      </c>
      <c r="O487" t="s">
        <v>355</v>
      </c>
      <c r="P487">
        <v>2013</v>
      </c>
    </row>
    <row r="488" spans="1:16" x14ac:dyDescent="0.25">
      <c r="A488" t="s">
        <v>90</v>
      </c>
      <c r="B488" t="s">
        <v>112</v>
      </c>
      <c r="C488" t="s">
        <v>367</v>
      </c>
      <c r="D488" t="s">
        <v>2886</v>
      </c>
      <c r="E488">
        <v>18300</v>
      </c>
      <c r="F488" t="s">
        <v>368</v>
      </c>
      <c r="G488" t="s">
        <v>1667</v>
      </c>
      <c r="H488" t="s">
        <v>2111</v>
      </c>
      <c r="I488" t="s">
        <v>2112</v>
      </c>
      <c r="J488" t="s">
        <v>2113</v>
      </c>
      <c r="K488" t="s">
        <v>2114</v>
      </c>
      <c r="L488" t="s">
        <v>2115</v>
      </c>
      <c r="M488" s="30">
        <v>41647</v>
      </c>
      <c r="N488">
        <v>8</v>
      </c>
      <c r="O488" t="s">
        <v>361</v>
      </c>
      <c r="P488">
        <v>2014</v>
      </c>
    </row>
    <row r="489" spans="1:16" hidden="1" x14ac:dyDescent="0.25">
      <c r="A489" t="s">
        <v>90</v>
      </c>
      <c r="B489" t="s">
        <v>95</v>
      </c>
      <c r="C489" t="s">
        <v>314</v>
      </c>
      <c r="D489" t="s">
        <v>2888</v>
      </c>
      <c r="E489">
        <v>21360</v>
      </c>
      <c r="F489" t="s">
        <v>315</v>
      </c>
      <c r="G489" t="s">
        <v>1667</v>
      </c>
      <c r="H489" t="s">
        <v>2116</v>
      </c>
      <c r="I489" t="s">
        <v>2117</v>
      </c>
      <c r="J489" t="s">
        <v>2118</v>
      </c>
      <c r="K489" t="s">
        <v>2119</v>
      </c>
      <c r="L489" t="s">
        <v>2120</v>
      </c>
      <c r="M489" s="30">
        <v>41286</v>
      </c>
      <c r="N489">
        <v>12</v>
      </c>
      <c r="O489" t="s">
        <v>113</v>
      </c>
      <c r="P489">
        <v>2013</v>
      </c>
    </row>
    <row r="490" spans="1:16" x14ac:dyDescent="0.25">
      <c r="A490" t="s">
        <v>90</v>
      </c>
      <c r="B490" t="s">
        <v>98</v>
      </c>
      <c r="C490" t="s">
        <v>367</v>
      </c>
      <c r="D490" t="s">
        <v>2886</v>
      </c>
      <c r="E490">
        <v>19580</v>
      </c>
      <c r="F490" t="s">
        <v>368</v>
      </c>
      <c r="G490" t="s">
        <v>1667</v>
      </c>
      <c r="H490" t="s">
        <v>2121</v>
      </c>
      <c r="I490" t="s">
        <v>2122</v>
      </c>
      <c r="J490" t="s">
        <v>2123</v>
      </c>
      <c r="K490" t="s">
        <v>2124</v>
      </c>
      <c r="L490" t="s">
        <v>2125</v>
      </c>
      <c r="M490" s="30">
        <v>41641</v>
      </c>
      <c r="N490">
        <v>2</v>
      </c>
      <c r="O490" t="s">
        <v>326</v>
      </c>
      <c r="P490">
        <v>2014</v>
      </c>
    </row>
    <row r="491" spans="1:16" hidden="1" x14ac:dyDescent="0.25">
      <c r="A491" t="s">
        <v>90</v>
      </c>
      <c r="B491" t="s">
        <v>98</v>
      </c>
      <c r="C491" t="s">
        <v>314</v>
      </c>
      <c r="D491" t="s">
        <v>2888</v>
      </c>
      <c r="E491">
        <v>24090</v>
      </c>
      <c r="F491" t="s">
        <v>315</v>
      </c>
      <c r="G491" t="s">
        <v>1667</v>
      </c>
      <c r="H491" t="s">
        <v>2126</v>
      </c>
      <c r="I491" t="s">
        <v>2127</v>
      </c>
      <c r="J491" t="s">
        <v>2128</v>
      </c>
      <c r="K491" t="s">
        <v>2129</v>
      </c>
      <c r="L491" t="s">
        <v>2130</v>
      </c>
      <c r="M491" s="30">
        <v>41283</v>
      </c>
      <c r="N491">
        <v>9</v>
      </c>
      <c r="O491" t="s">
        <v>341</v>
      </c>
      <c r="P491">
        <v>2013</v>
      </c>
    </row>
    <row r="492" spans="1:16" hidden="1" x14ac:dyDescent="0.25">
      <c r="A492" t="s">
        <v>90</v>
      </c>
      <c r="B492" t="s">
        <v>98</v>
      </c>
      <c r="C492" t="s">
        <v>99</v>
      </c>
      <c r="D492" t="s">
        <v>2889</v>
      </c>
      <c r="E492">
        <v>26650</v>
      </c>
      <c r="F492" t="s">
        <v>100</v>
      </c>
      <c r="G492" t="s">
        <v>1667</v>
      </c>
      <c r="H492" t="s">
        <v>2131</v>
      </c>
      <c r="I492" t="s">
        <v>2132</v>
      </c>
      <c r="J492" t="s">
        <v>2133</v>
      </c>
      <c r="K492" t="s">
        <v>2134</v>
      </c>
      <c r="L492" t="s">
        <v>2135</v>
      </c>
      <c r="M492" s="30">
        <v>41650</v>
      </c>
      <c r="N492">
        <v>11</v>
      </c>
      <c r="O492" t="s">
        <v>355</v>
      </c>
      <c r="P492">
        <v>2014</v>
      </c>
    </row>
    <row r="493" spans="1:16" x14ac:dyDescent="0.25">
      <c r="A493" t="s">
        <v>969</v>
      </c>
      <c r="B493" t="s">
        <v>112</v>
      </c>
      <c r="C493" t="s">
        <v>99</v>
      </c>
      <c r="D493" t="s">
        <v>2886</v>
      </c>
      <c r="E493">
        <v>9230</v>
      </c>
      <c r="F493" t="s">
        <v>100</v>
      </c>
      <c r="G493" t="s">
        <v>970</v>
      </c>
      <c r="H493" t="s">
        <v>2136</v>
      </c>
      <c r="I493" t="s">
        <v>2137</v>
      </c>
      <c r="J493" t="s">
        <v>2138</v>
      </c>
      <c r="K493" t="s">
        <v>2139</v>
      </c>
      <c r="L493" t="s">
        <v>2140</v>
      </c>
      <c r="M493" s="30">
        <v>41647</v>
      </c>
      <c r="N493">
        <v>8</v>
      </c>
      <c r="O493" t="s">
        <v>361</v>
      </c>
      <c r="P493">
        <v>2014</v>
      </c>
    </row>
    <row r="494" spans="1:16" hidden="1" x14ac:dyDescent="0.25">
      <c r="A494" t="s">
        <v>90</v>
      </c>
      <c r="B494" t="s">
        <v>98</v>
      </c>
      <c r="C494" t="s">
        <v>321</v>
      </c>
      <c r="D494" t="s">
        <v>2887</v>
      </c>
      <c r="E494">
        <v>16860</v>
      </c>
      <c r="F494" t="s">
        <v>322</v>
      </c>
      <c r="G494" t="s">
        <v>1667</v>
      </c>
      <c r="H494" t="s">
        <v>2141</v>
      </c>
      <c r="I494" t="s">
        <v>97</v>
      </c>
      <c r="J494" t="s">
        <v>2141</v>
      </c>
      <c r="K494" t="s">
        <v>2142</v>
      </c>
      <c r="L494" t="s">
        <v>2143</v>
      </c>
      <c r="M494" s="30">
        <v>41646</v>
      </c>
      <c r="N494">
        <v>7</v>
      </c>
      <c r="O494" t="s">
        <v>94</v>
      </c>
      <c r="P494">
        <v>2014</v>
      </c>
    </row>
    <row r="495" spans="1:16" hidden="1" x14ac:dyDescent="0.25">
      <c r="A495" t="s">
        <v>90</v>
      </c>
      <c r="B495" t="s">
        <v>98</v>
      </c>
      <c r="C495" t="s">
        <v>99</v>
      </c>
      <c r="D495" t="s">
        <v>2888</v>
      </c>
      <c r="E495">
        <v>23380</v>
      </c>
      <c r="F495" t="s">
        <v>100</v>
      </c>
      <c r="G495" t="s">
        <v>1667</v>
      </c>
      <c r="H495" t="s">
        <v>2144</v>
      </c>
      <c r="I495" t="s">
        <v>2145</v>
      </c>
      <c r="J495" t="s">
        <v>2146</v>
      </c>
      <c r="K495" t="s">
        <v>2147</v>
      </c>
      <c r="L495" t="s">
        <v>2148</v>
      </c>
      <c r="M495" s="30">
        <v>41645</v>
      </c>
      <c r="N495">
        <v>6</v>
      </c>
      <c r="O495" t="s">
        <v>134</v>
      </c>
      <c r="P495">
        <v>2014</v>
      </c>
    </row>
    <row r="496" spans="1:16" hidden="1" x14ac:dyDescent="0.25">
      <c r="A496" t="s">
        <v>90</v>
      </c>
      <c r="B496" t="s">
        <v>98</v>
      </c>
      <c r="C496" t="s">
        <v>327</v>
      </c>
      <c r="D496" t="s">
        <v>2888</v>
      </c>
      <c r="E496">
        <v>23380</v>
      </c>
      <c r="F496" t="s">
        <v>328</v>
      </c>
      <c r="G496" t="s">
        <v>1667</v>
      </c>
      <c r="H496" t="s">
        <v>2144</v>
      </c>
      <c r="I496" t="s">
        <v>2145</v>
      </c>
      <c r="J496" t="s">
        <v>2146</v>
      </c>
      <c r="K496" t="s">
        <v>2147</v>
      </c>
      <c r="L496" t="s">
        <v>2148</v>
      </c>
      <c r="M496" s="30">
        <v>41645</v>
      </c>
      <c r="N496">
        <v>6</v>
      </c>
      <c r="O496" t="s">
        <v>134</v>
      </c>
      <c r="P496">
        <v>2014</v>
      </c>
    </row>
    <row r="497" spans="1:16" hidden="1" x14ac:dyDescent="0.25">
      <c r="A497" t="s">
        <v>90</v>
      </c>
      <c r="B497" t="s">
        <v>120</v>
      </c>
      <c r="C497" t="s">
        <v>329</v>
      </c>
      <c r="D497" t="s">
        <v>2889</v>
      </c>
      <c r="E497">
        <v>27060</v>
      </c>
      <c r="F497" t="s">
        <v>330</v>
      </c>
      <c r="G497" t="s">
        <v>1667</v>
      </c>
      <c r="H497" t="s">
        <v>2149</v>
      </c>
      <c r="I497" t="s">
        <v>2150</v>
      </c>
      <c r="J497" t="s">
        <v>2151</v>
      </c>
      <c r="K497" t="s">
        <v>2152</v>
      </c>
      <c r="L497" t="s">
        <v>2153</v>
      </c>
      <c r="M497" s="30">
        <v>41285</v>
      </c>
      <c r="N497">
        <v>11</v>
      </c>
      <c r="O497" t="s">
        <v>355</v>
      </c>
      <c r="P497">
        <v>2013</v>
      </c>
    </row>
    <row r="498" spans="1:16" hidden="1" x14ac:dyDescent="0.25">
      <c r="A498" t="s">
        <v>805</v>
      </c>
      <c r="B498" t="s">
        <v>98</v>
      </c>
      <c r="C498" t="s">
        <v>314</v>
      </c>
      <c r="D498" t="s">
        <v>2887</v>
      </c>
      <c r="E498">
        <v>3670</v>
      </c>
      <c r="F498" t="s">
        <v>315</v>
      </c>
      <c r="G498" t="s">
        <v>806</v>
      </c>
      <c r="H498" t="s">
        <v>2154</v>
      </c>
      <c r="I498" t="s">
        <v>97</v>
      </c>
      <c r="J498" t="s">
        <v>2154</v>
      </c>
      <c r="K498" t="s">
        <v>2155</v>
      </c>
      <c r="L498" t="s">
        <v>2156</v>
      </c>
      <c r="M498" s="30">
        <v>41646</v>
      </c>
      <c r="N498">
        <v>7</v>
      </c>
      <c r="O498" t="s">
        <v>94</v>
      </c>
      <c r="P498">
        <v>2014</v>
      </c>
    </row>
    <row r="499" spans="1:16" hidden="1" x14ac:dyDescent="0.25">
      <c r="A499" t="s">
        <v>90</v>
      </c>
      <c r="B499" t="s">
        <v>98</v>
      </c>
      <c r="C499" t="s">
        <v>329</v>
      </c>
      <c r="D499" t="s">
        <v>2889</v>
      </c>
      <c r="E499">
        <v>4420</v>
      </c>
      <c r="F499" t="s">
        <v>330</v>
      </c>
      <c r="G499" t="s">
        <v>769</v>
      </c>
      <c r="H499" t="s">
        <v>2157</v>
      </c>
      <c r="I499" t="s">
        <v>2158</v>
      </c>
      <c r="J499" t="s">
        <v>2159</v>
      </c>
      <c r="K499" t="s">
        <v>2160</v>
      </c>
      <c r="L499" t="s">
        <v>2161</v>
      </c>
      <c r="M499" s="30">
        <v>41283</v>
      </c>
      <c r="N499">
        <v>9</v>
      </c>
      <c r="O499" t="s">
        <v>341</v>
      </c>
      <c r="P499">
        <v>2013</v>
      </c>
    </row>
    <row r="500" spans="1:16" hidden="1" x14ac:dyDescent="0.25">
      <c r="A500" t="s">
        <v>1229</v>
      </c>
      <c r="B500" t="s">
        <v>98</v>
      </c>
      <c r="C500" t="s">
        <v>314</v>
      </c>
      <c r="D500" t="s">
        <v>2889</v>
      </c>
      <c r="E500">
        <v>11750</v>
      </c>
      <c r="F500" t="s">
        <v>315</v>
      </c>
      <c r="G500" t="s">
        <v>1230</v>
      </c>
      <c r="H500" t="s">
        <v>2162</v>
      </c>
      <c r="I500" t="s">
        <v>2163</v>
      </c>
      <c r="J500" t="s">
        <v>2164</v>
      </c>
      <c r="K500" t="s">
        <v>2165</v>
      </c>
      <c r="L500" t="s">
        <v>2166</v>
      </c>
      <c r="M500" s="30">
        <v>41649</v>
      </c>
      <c r="N500">
        <v>10</v>
      </c>
      <c r="O500" t="s">
        <v>106</v>
      </c>
      <c r="P500">
        <v>2014</v>
      </c>
    </row>
    <row r="501" spans="1:16" hidden="1" x14ac:dyDescent="0.25">
      <c r="A501" t="s">
        <v>1229</v>
      </c>
      <c r="B501" t="s">
        <v>98</v>
      </c>
      <c r="C501" t="s">
        <v>327</v>
      </c>
      <c r="D501" t="s">
        <v>2889</v>
      </c>
      <c r="E501">
        <v>11750</v>
      </c>
      <c r="F501" t="s">
        <v>328</v>
      </c>
      <c r="G501" t="s">
        <v>1230</v>
      </c>
      <c r="H501" t="s">
        <v>2162</v>
      </c>
      <c r="I501" t="s">
        <v>2163</v>
      </c>
      <c r="J501" t="s">
        <v>2164</v>
      </c>
      <c r="K501" t="s">
        <v>2165</v>
      </c>
      <c r="L501" t="s">
        <v>2166</v>
      </c>
      <c r="M501" s="30">
        <v>41649</v>
      </c>
      <c r="N501">
        <v>10</v>
      </c>
      <c r="O501" t="s">
        <v>106</v>
      </c>
      <c r="P501">
        <v>2014</v>
      </c>
    </row>
    <row r="502" spans="1:16" hidden="1" x14ac:dyDescent="0.25">
      <c r="A502" t="s">
        <v>90</v>
      </c>
      <c r="B502" t="s">
        <v>98</v>
      </c>
      <c r="C502" t="s">
        <v>314</v>
      </c>
      <c r="D502" t="s">
        <v>2888</v>
      </c>
      <c r="E502">
        <v>21250</v>
      </c>
      <c r="F502" t="s">
        <v>315</v>
      </c>
      <c r="G502" t="s">
        <v>1667</v>
      </c>
      <c r="H502" t="s">
        <v>2167</v>
      </c>
      <c r="I502" t="s">
        <v>2168</v>
      </c>
      <c r="J502" t="s">
        <v>2169</v>
      </c>
      <c r="K502" t="s">
        <v>2170</v>
      </c>
      <c r="L502" t="s">
        <v>2171</v>
      </c>
      <c r="M502" s="30">
        <v>41286</v>
      </c>
      <c r="N502">
        <v>12</v>
      </c>
      <c r="O502" t="s">
        <v>113</v>
      </c>
      <c r="P502">
        <v>2013</v>
      </c>
    </row>
    <row r="503" spans="1:16" hidden="1" x14ac:dyDescent="0.25">
      <c r="A503" t="s">
        <v>90</v>
      </c>
      <c r="B503" t="s">
        <v>112</v>
      </c>
      <c r="C503" t="s">
        <v>367</v>
      </c>
      <c r="D503" t="s">
        <v>2889</v>
      </c>
      <c r="E503">
        <v>27340</v>
      </c>
      <c r="F503" t="s">
        <v>368</v>
      </c>
      <c r="G503" t="s">
        <v>1667</v>
      </c>
      <c r="H503" t="s">
        <v>2172</v>
      </c>
      <c r="I503" t="s">
        <v>2173</v>
      </c>
      <c r="J503" t="s">
        <v>2174</v>
      </c>
      <c r="K503" t="s">
        <v>2175</v>
      </c>
      <c r="L503" t="s">
        <v>2176</v>
      </c>
      <c r="M503" s="30">
        <v>41649</v>
      </c>
      <c r="N503">
        <v>10</v>
      </c>
      <c r="O503" t="s">
        <v>106</v>
      </c>
      <c r="P503">
        <v>2014</v>
      </c>
    </row>
    <row r="504" spans="1:16" hidden="1" x14ac:dyDescent="0.25">
      <c r="A504" t="s">
        <v>90</v>
      </c>
      <c r="B504" t="s">
        <v>112</v>
      </c>
      <c r="C504" t="s">
        <v>321</v>
      </c>
      <c r="D504" t="s">
        <v>2889</v>
      </c>
      <c r="E504">
        <v>27340</v>
      </c>
      <c r="F504" t="s">
        <v>322</v>
      </c>
      <c r="G504" t="s">
        <v>1667</v>
      </c>
      <c r="H504" t="s">
        <v>2172</v>
      </c>
      <c r="I504" t="s">
        <v>2173</v>
      </c>
      <c r="J504" t="s">
        <v>2174</v>
      </c>
      <c r="K504" t="s">
        <v>2175</v>
      </c>
      <c r="L504" t="s">
        <v>2176</v>
      </c>
      <c r="M504" s="30">
        <v>41649</v>
      </c>
      <c r="N504">
        <v>10</v>
      </c>
      <c r="O504" t="s">
        <v>106</v>
      </c>
      <c r="P504">
        <v>2014</v>
      </c>
    </row>
    <row r="505" spans="1:16" x14ac:dyDescent="0.25">
      <c r="A505" t="s">
        <v>90</v>
      </c>
      <c r="B505" t="s">
        <v>120</v>
      </c>
      <c r="C505" t="s">
        <v>314</v>
      </c>
      <c r="D505" t="s">
        <v>2886</v>
      </c>
      <c r="E505">
        <v>17600</v>
      </c>
      <c r="F505" t="s">
        <v>315</v>
      </c>
      <c r="G505" t="s">
        <v>1667</v>
      </c>
      <c r="H505" t="s">
        <v>2177</v>
      </c>
      <c r="I505" t="s">
        <v>2178</v>
      </c>
      <c r="J505" t="s">
        <v>2179</v>
      </c>
      <c r="K505" t="s">
        <v>2180</v>
      </c>
      <c r="L505" t="s">
        <v>2181</v>
      </c>
      <c r="M505" s="30">
        <v>41283</v>
      </c>
      <c r="N505">
        <v>9</v>
      </c>
      <c r="O505" t="s">
        <v>341</v>
      </c>
      <c r="P505">
        <v>2013</v>
      </c>
    </row>
    <row r="506" spans="1:16" hidden="1" x14ac:dyDescent="0.25">
      <c r="A506" t="s">
        <v>90</v>
      </c>
      <c r="B506" t="s">
        <v>95</v>
      </c>
      <c r="C506" t="s">
        <v>314</v>
      </c>
      <c r="D506" t="s">
        <v>2889</v>
      </c>
      <c r="E506">
        <v>25320</v>
      </c>
      <c r="F506" t="s">
        <v>315</v>
      </c>
      <c r="G506" t="s">
        <v>1667</v>
      </c>
      <c r="H506" t="s">
        <v>2182</v>
      </c>
      <c r="I506" t="s">
        <v>2183</v>
      </c>
      <c r="J506" t="s">
        <v>2184</v>
      </c>
      <c r="K506" t="s">
        <v>1609</v>
      </c>
      <c r="L506" t="s">
        <v>2185</v>
      </c>
      <c r="M506" s="30">
        <v>41643</v>
      </c>
      <c r="N506">
        <v>4</v>
      </c>
      <c r="O506" t="s">
        <v>468</v>
      </c>
      <c r="P506">
        <v>2014</v>
      </c>
    </row>
    <row r="507" spans="1:16" hidden="1" x14ac:dyDescent="0.25">
      <c r="A507" t="s">
        <v>1229</v>
      </c>
      <c r="B507" t="s">
        <v>91</v>
      </c>
      <c r="C507" t="s">
        <v>367</v>
      </c>
      <c r="D507" t="s">
        <v>2887</v>
      </c>
      <c r="E507">
        <v>6150</v>
      </c>
      <c r="F507" t="s">
        <v>368</v>
      </c>
      <c r="G507" t="s">
        <v>1230</v>
      </c>
      <c r="H507" t="s">
        <v>2186</v>
      </c>
      <c r="I507" t="s">
        <v>97</v>
      </c>
      <c r="J507" t="s">
        <v>2186</v>
      </c>
      <c r="K507" t="s">
        <v>2187</v>
      </c>
      <c r="L507" t="s">
        <v>2188</v>
      </c>
      <c r="M507" s="30">
        <v>41651</v>
      </c>
      <c r="N507">
        <v>12</v>
      </c>
      <c r="O507" t="s">
        <v>113</v>
      </c>
      <c r="P507">
        <v>2014</v>
      </c>
    </row>
    <row r="508" spans="1:16" hidden="1" x14ac:dyDescent="0.25">
      <c r="A508" t="s">
        <v>1229</v>
      </c>
      <c r="B508" t="s">
        <v>91</v>
      </c>
      <c r="C508" t="s">
        <v>321</v>
      </c>
      <c r="D508" t="s">
        <v>2887</v>
      </c>
      <c r="E508">
        <v>6150</v>
      </c>
      <c r="F508" t="s">
        <v>322</v>
      </c>
      <c r="G508" t="s">
        <v>1230</v>
      </c>
      <c r="H508" t="s">
        <v>2186</v>
      </c>
      <c r="I508" t="s">
        <v>97</v>
      </c>
      <c r="J508" t="s">
        <v>2186</v>
      </c>
      <c r="K508" t="s">
        <v>2187</v>
      </c>
      <c r="L508" t="s">
        <v>2188</v>
      </c>
      <c r="M508" s="30">
        <v>41651</v>
      </c>
      <c r="N508">
        <v>12</v>
      </c>
      <c r="O508" t="s">
        <v>113</v>
      </c>
      <c r="P508">
        <v>2014</v>
      </c>
    </row>
    <row r="509" spans="1:16" hidden="1" x14ac:dyDescent="0.25">
      <c r="A509" t="s">
        <v>90</v>
      </c>
      <c r="B509" t="s">
        <v>91</v>
      </c>
      <c r="C509" t="s">
        <v>329</v>
      </c>
      <c r="D509" t="s">
        <v>2889</v>
      </c>
      <c r="E509">
        <v>29960</v>
      </c>
      <c r="F509" t="s">
        <v>330</v>
      </c>
      <c r="G509" t="s">
        <v>1667</v>
      </c>
      <c r="H509" t="s">
        <v>2189</v>
      </c>
      <c r="I509" t="s">
        <v>2190</v>
      </c>
      <c r="J509" t="s">
        <v>2191</v>
      </c>
      <c r="K509" t="s">
        <v>2192</v>
      </c>
      <c r="L509" t="s">
        <v>2193</v>
      </c>
      <c r="M509" s="30">
        <v>41284</v>
      </c>
      <c r="N509">
        <v>10</v>
      </c>
      <c r="O509" t="s">
        <v>106</v>
      </c>
      <c r="P509">
        <v>2013</v>
      </c>
    </row>
    <row r="510" spans="1:16" hidden="1" x14ac:dyDescent="0.25">
      <c r="A510" t="s">
        <v>90</v>
      </c>
      <c r="B510" t="s">
        <v>91</v>
      </c>
      <c r="C510" t="s">
        <v>367</v>
      </c>
      <c r="D510" t="s">
        <v>2889</v>
      </c>
      <c r="E510">
        <v>29960</v>
      </c>
      <c r="F510" t="s">
        <v>368</v>
      </c>
      <c r="G510" t="s">
        <v>1667</v>
      </c>
      <c r="H510" t="s">
        <v>2189</v>
      </c>
      <c r="I510" t="s">
        <v>2190</v>
      </c>
      <c r="J510" t="s">
        <v>2191</v>
      </c>
      <c r="K510" t="s">
        <v>2192</v>
      </c>
      <c r="L510" t="s">
        <v>2193</v>
      </c>
      <c r="M510" s="30">
        <v>41284</v>
      </c>
      <c r="N510">
        <v>10</v>
      </c>
      <c r="O510" t="s">
        <v>106</v>
      </c>
      <c r="P510">
        <v>2013</v>
      </c>
    </row>
    <row r="511" spans="1:16" hidden="1" x14ac:dyDescent="0.25">
      <c r="A511" t="s">
        <v>805</v>
      </c>
      <c r="B511" t="s">
        <v>120</v>
      </c>
      <c r="C511" t="s">
        <v>99</v>
      </c>
      <c r="D511" t="s">
        <v>2889</v>
      </c>
      <c r="E511">
        <v>4100</v>
      </c>
      <c r="F511" t="s">
        <v>100</v>
      </c>
      <c r="G511" t="s">
        <v>806</v>
      </c>
      <c r="H511" t="s">
        <v>2194</v>
      </c>
      <c r="I511" t="s">
        <v>2195</v>
      </c>
      <c r="J511" t="s">
        <v>2196</v>
      </c>
      <c r="K511" t="s">
        <v>2197</v>
      </c>
      <c r="L511" t="s">
        <v>2198</v>
      </c>
      <c r="M511" s="30">
        <v>41649</v>
      </c>
      <c r="N511">
        <v>10</v>
      </c>
      <c r="O511" t="s">
        <v>106</v>
      </c>
      <c r="P511">
        <v>2014</v>
      </c>
    </row>
    <row r="512" spans="1:16" hidden="1" x14ac:dyDescent="0.25">
      <c r="A512" t="s">
        <v>805</v>
      </c>
      <c r="B512" t="s">
        <v>120</v>
      </c>
      <c r="C512" t="s">
        <v>321</v>
      </c>
      <c r="D512" t="s">
        <v>2889</v>
      </c>
      <c r="E512">
        <v>4100</v>
      </c>
      <c r="F512" t="s">
        <v>322</v>
      </c>
      <c r="G512" t="s">
        <v>806</v>
      </c>
      <c r="H512" t="s">
        <v>2194</v>
      </c>
      <c r="I512" t="s">
        <v>2195</v>
      </c>
      <c r="J512" t="s">
        <v>2196</v>
      </c>
      <c r="K512" t="s">
        <v>2197</v>
      </c>
      <c r="L512" t="s">
        <v>2198</v>
      </c>
      <c r="M512" s="30">
        <v>41649</v>
      </c>
      <c r="N512">
        <v>10</v>
      </c>
      <c r="O512" t="s">
        <v>106</v>
      </c>
      <c r="P512">
        <v>2014</v>
      </c>
    </row>
    <row r="513" spans="1:16" hidden="1" x14ac:dyDescent="0.25">
      <c r="A513" t="s">
        <v>90</v>
      </c>
      <c r="B513" t="s">
        <v>91</v>
      </c>
      <c r="C513" t="s">
        <v>367</v>
      </c>
      <c r="D513" t="s">
        <v>2889</v>
      </c>
      <c r="E513">
        <v>23280</v>
      </c>
      <c r="F513" t="s">
        <v>368</v>
      </c>
      <c r="G513" t="s">
        <v>1667</v>
      </c>
      <c r="H513" t="s">
        <v>2199</v>
      </c>
      <c r="I513" t="s">
        <v>2200</v>
      </c>
      <c r="J513" t="s">
        <v>2201</v>
      </c>
      <c r="K513" t="s">
        <v>2202</v>
      </c>
      <c r="L513" t="s">
        <v>2203</v>
      </c>
      <c r="M513" s="30">
        <v>41648</v>
      </c>
      <c r="N513">
        <v>9</v>
      </c>
      <c r="O513" t="s">
        <v>341</v>
      </c>
      <c r="P513">
        <v>2014</v>
      </c>
    </row>
    <row r="514" spans="1:16" hidden="1" x14ac:dyDescent="0.25">
      <c r="A514" t="s">
        <v>805</v>
      </c>
      <c r="B514" t="s">
        <v>91</v>
      </c>
      <c r="C514" t="s">
        <v>329</v>
      </c>
      <c r="D514" t="s">
        <v>2889</v>
      </c>
      <c r="E514">
        <v>3860</v>
      </c>
      <c r="F514" t="s">
        <v>330</v>
      </c>
      <c r="G514" t="s">
        <v>806</v>
      </c>
      <c r="H514" t="s">
        <v>2204</v>
      </c>
      <c r="I514" t="s">
        <v>2205</v>
      </c>
      <c r="J514" t="s">
        <v>2206</v>
      </c>
      <c r="K514" t="s">
        <v>2207</v>
      </c>
      <c r="L514" t="s">
        <v>2208</v>
      </c>
      <c r="M514" s="30">
        <v>41284</v>
      </c>
      <c r="N514">
        <v>10</v>
      </c>
      <c r="O514" t="s">
        <v>106</v>
      </c>
      <c r="P514">
        <v>2013</v>
      </c>
    </row>
    <row r="515" spans="1:16" hidden="1" x14ac:dyDescent="0.25">
      <c r="A515" t="s">
        <v>805</v>
      </c>
      <c r="B515" t="s">
        <v>91</v>
      </c>
      <c r="C515" t="s">
        <v>314</v>
      </c>
      <c r="D515" t="s">
        <v>2889</v>
      </c>
      <c r="E515">
        <v>3860</v>
      </c>
      <c r="F515" t="s">
        <v>315</v>
      </c>
      <c r="G515" t="s">
        <v>806</v>
      </c>
      <c r="H515" t="s">
        <v>2204</v>
      </c>
      <c r="I515" t="s">
        <v>2205</v>
      </c>
      <c r="J515" t="s">
        <v>2206</v>
      </c>
      <c r="K515" t="s">
        <v>2207</v>
      </c>
      <c r="L515" t="s">
        <v>2208</v>
      </c>
      <c r="M515" s="30">
        <v>41284</v>
      </c>
      <c r="N515">
        <v>10</v>
      </c>
      <c r="O515" t="s">
        <v>106</v>
      </c>
      <c r="P515">
        <v>2013</v>
      </c>
    </row>
    <row r="516" spans="1:16" hidden="1" x14ac:dyDescent="0.25">
      <c r="A516" t="s">
        <v>90</v>
      </c>
      <c r="B516" t="s">
        <v>120</v>
      </c>
      <c r="C516" t="s">
        <v>99</v>
      </c>
      <c r="D516" t="s">
        <v>2887</v>
      </c>
      <c r="E516">
        <v>14930</v>
      </c>
      <c r="F516" t="s">
        <v>100</v>
      </c>
      <c r="G516" t="s">
        <v>1667</v>
      </c>
      <c r="H516" t="s">
        <v>2209</v>
      </c>
      <c r="I516" t="s">
        <v>97</v>
      </c>
      <c r="J516" t="s">
        <v>2209</v>
      </c>
      <c r="K516" t="s">
        <v>2210</v>
      </c>
      <c r="L516" t="s">
        <v>2211</v>
      </c>
      <c r="M516" s="30">
        <v>41640</v>
      </c>
      <c r="N516">
        <v>1</v>
      </c>
      <c r="O516" t="s">
        <v>384</v>
      </c>
      <c r="P516">
        <v>2014</v>
      </c>
    </row>
    <row r="517" spans="1:16" hidden="1" x14ac:dyDescent="0.25">
      <c r="A517" t="s">
        <v>90</v>
      </c>
      <c r="B517" t="s">
        <v>120</v>
      </c>
      <c r="C517" t="s">
        <v>327</v>
      </c>
      <c r="D517" t="s">
        <v>2889</v>
      </c>
      <c r="E517">
        <v>29030</v>
      </c>
      <c r="F517" t="s">
        <v>328</v>
      </c>
      <c r="G517" t="s">
        <v>1667</v>
      </c>
      <c r="H517" t="s">
        <v>2212</v>
      </c>
      <c r="I517" t="s">
        <v>2213</v>
      </c>
      <c r="J517" t="s">
        <v>2214</v>
      </c>
      <c r="K517" t="s">
        <v>2215</v>
      </c>
      <c r="L517" t="s">
        <v>2216</v>
      </c>
      <c r="M517" s="30">
        <v>41642</v>
      </c>
      <c r="N517">
        <v>3</v>
      </c>
      <c r="O517" t="s">
        <v>452</v>
      </c>
      <c r="P517">
        <v>2014</v>
      </c>
    </row>
    <row r="518" spans="1:16" x14ac:dyDescent="0.25">
      <c r="A518" t="s">
        <v>1229</v>
      </c>
      <c r="B518" t="s">
        <v>91</v>
      </c>
      <c r="C518" t="s">
        <v>314</v>
      </c>
      <c r="D518" t="s">
        <v>2886</v>
      </c>
      <c r="E518">
        <v>6710</v>
      </c>
      <c r="F518" t="s">
        <v>315</v>
      </c>
      <c r="G518" t="s">
        <v>1230</v>
      </c>
      <c r="H518" t="s">
        <v>2084</v>
      </c>
      <c r="I518" t="s">
        <v>2217</v>
      </c>
      <c r="J518" t="s">
        <v>2218</v>
      </c>
      <c r="K518" t="s">
        <v>2219</v>
      </c>
      <c r="L518" t="s">
        <v>2220</v>
      </c>
      <c r="M518" s="30">
        <v>41284</v>
      </c>
      <c r="N518">
        <v>10</v>
      </c>
      <c r="O518" t="s">
        <v>106</v>
      </c>
      <c r="P518">
        <v>2013</v>
      </c>
    </row>
    <row r="519" spans="1:16" x14ac:dyDescent="0.25">
      <c r="A519" t="s">
        <v>1229</v>
      </c>
      <c r="B519" t="s">
        <v>91</v>
      </c>
      <c r="C519" t="s">
        <v>321</v>
      </c>
      <c r="D519" t="s">
        <v>2886</v>
      </c>
      <c r="E519">
        <v>6710</v>
      </c>
      <c r="F519" t="s">
        <v>322</v>
      </c>
      <c r="G519" t="s">
        <v>1230</v>
      </c>
      <c r="H519" t="s">
        <v>2084</v>
      </c>
      <c r="I519" t="s">
        <v>2217</v>
      </c>
      <c r="J519" t="s">
        <v>2218</v>
      </c>
      <c r="K519" t="s">
        <v>2219</v>
      </c>
      <c r="L519" t="s">
        <v>2220</v>
      </c>
      <c r="M519" s="30">
        <v>41284</v>
      </c>
      <c r="N519">
        <v>10</v>
      </c>
      <c r="O519" t="s">
        <v>106</v>
      </c>
      <c r="P519">
        <v>2013</v>
      </c>
    </row>
    <row r="520" spans="1:16" x14ac:dyDescent="0.25">
      <c r="A520" t="s">
        <v>969</v>
      </c>
      <c r="B520" t="s">
        <v>95</v>
      </c>
      <c r="C520" t="s">
        <v>314</v>
      </c>
      <c r="D520" t="s">
        <v>2886</v>
      </c>
      <c r="E520">
        <v>7870</v>
      </c>
      <c r="F520" t="s">
        <v>315</v>
      </c>
      <c r="G520" t="s">
        <v>970</v>
      </c>
      <c r="H520" t="s">
        <v>2221</v>
      </c>
      <c r="I520" t="s">
        <v>2222</v>
      </c>
      <c r="J520" t="s">
        <v>2223</v>
      </c>
      <c r="K520" t="s">
        <v>2224</v>
      </c>
      <c r="L520" t="s">
        <v>2225</v>
      </c>
      <c r="M520" s="30">
        <v>41645</v>
      </c>
      <c r="N520">
        <v>6</v>
      </c>
      <c r="O520" t="s">
        <v>134</v>
      </c>
      <c r="P520">
        <v>2014</v>
      </c>
    </row>
    <row r="521" spans="1:16" x14ac:dyDescent="0.25">
      <c r="A521" t="s">
        <v>969</v>
      </c>
      <c r="B521" t="s">
        <v>95</v>
      </c>
      <c r="C521" t="s">
        <v>327</v>
      </c>
      <c r="D521" t="s">
        <v>2886</v>
      </c>
      <c r="E521">
        <v>7870</v>
      </c>
      <c r="F521" t="s">
        <v>328</v>
      </c>
      <c r="G521" t="s">
        <v>970</v>
      </c>
      <c r="H521" t="s">
        <v>2221</v>
      </c>
      <c r="I521" t="s">
        <v>2222</v>
      </c>
      <c r="J521" t="s">
        <v>2223</v>
      </c>
      <c r="K521" t="s">
        <v>2224</v>
      </c>
      <c r="L521" t="s">
        <v>2225</v>
      </c>
      <c r="M521" s="30">
        <v>41645</v>
      </c>
      <c r="N521">
        <v>6</v>
      </c>
      <c r="O521" t="s">
        <v>134</v>
      </c>
      <c r="P521">
        <v>2014</v>
      </c>
    </row>
    <row r="522" spans="1:16" hidden="1" x14ac:dyDescent="0.25">
      <c r="A522" t="s">
        <v>90</v>
      </c>
      <c r="B522" t="s">
        <v>95</v>
      </c>
      <c r="C522" t="s">
        <v>314</v>
      </c>
      <c r="D522" t="s">
        <v>2889</v>
      </c>
      <c r="E522">
        <v>26960</v>
      </c>
      <c r="F522" t="s">
        <v>315</v>
      </c>
      <c r="G522" t="s">
        <v>1667</v>
      </c>
      <c r="H522" t="s">
        <v>2226</v>
      </c>
      <c r="I522" t="s">
        <v>2227</v>
      </c>
      <c r="J522" t="s">
        <v>2228</v>
      </c>
      <c r="K522" t="s">
        <v>2229</v>
      </c>
      <c r="L522" t="s">
        <v>2230</v>
      </c>
      <c r="M522" s="30">
        <v>41647</v>
      </c>
      <c r="N522">
        <v>8</v>
      </c>
      <c r="O522" t="s">
        <v>361</v>
      </c>
      <c r="P522">
        <v>2014</v>
      </c>
    </row>
    <row r="523" spans="1:16" hidden="1" x14ac:dyDescent="0.25">
      <c r="A523" t="s">
        <v>90</v>
      </c>
      <c r="B523" t="s">
        <v>112</v>
      </c>
      <c r="C523" t="s">
        <v>314</v>
      </c>
      <c r="D523" t="s">
        <v>2887</v>
      </c>
      <c r="E523">
        <v>2920</v>
      </c>
      <c r="F523" t="s">
        <v>315</v>
      </c>
      <c r="G523" t="s">
        <v>769</v>
      </c>
      <c r="H523" t="s">
        <v>2231</v>
      </c>
      <c r="I523" t="s">
        <v>97</v>
      </c>
      <c r="J523" t="s">
        <v>2231</v>
      </c>
      <c r="K523" t="s">
        <v>2232</v>
      </c>
      <c r="L523" t="s">
        <v>2232</v>
      </c>
      <c r="M523" s="30">
        <v>41641</v>
      </c>
      <c r="N523">
        <v>2</v>
      </c>
      <c r="O523" t="s">
        <v>326</v>
      </c>
      <c r="P523">
        <v>2014</v>
      </c>
    </row>
    <row r="524" spans="1:16" hidden="1" x14ac:dyDescent="0.25">
      <c r="A524" t="s">
        <v>805</v>
      </c>
      <c r="B524" t="s">
        <v>120</v>
      </c>
      <c r="C524" t="s">
        <v>329</v>
      </c>
      <c r="D524" t="s">
        <v>2888</v>
      </c>
      <c r="E524">
        <v>3670</v>
      </c>
      <c r="F524" t="s">
        <v>330</v>
      </c>
      <c r="G524" t="s">
        <v>806</v>
      </c>
      <c r="H524" t="s">
        <v>2154</v>
      </c>
      <c r="I524" t="s">
        <v>2233</v>
      </c>
      <c r="J524" t="s">
        <v>2234</v>
      </c>
      <c r="K524" t="s">
        <v>2155</v>
      </c>
      <c r="L524" t="s">
        <v>2235</v>
      </c>
      <c r="M524" s="30">
        <v>41284</v>
      </c>
      <c r="N524">
        <v>10</v>
      </c>
      <c r="O524" t="s">
        <v>106</v>
      </c>
      <c r="P524">
        <v>2013</v>
      </c>
    </row>
    <row r="525" spans="1:16" hidden="1" x14ac:dyDescent="0.25">
      <c r="A525" t="s">
        <v>805</v>
      </c>
      <c r="B525" t="s">
        <v>120</v>
      </c>
      <c r="C525" t="s">
        <v>314</v>
      </c>
      <c r="D525" t="s">
        <v>2888</v>
      </c>
      <c r="E525">
        <v>3670</v>
      </c>
      <c r="F525" t="s">
        <v>315</v>
      </c>
      <c r="G525" t="s">
        <v>806</v>
      </c>
      <c r="H525" t="s">
        <v>2154</v>
      </c>
      <c r="I525" t="s">
        <v>2233</v>
      </c>
      <c r="J525" t="s">
        <v>2234</v>
      </c>
      <c r="K525" t="s">
        <v>2155</v>
      </c>
      <c r="L525" t="s">
        <v>2235</v>
      </c>
      <c r="M525" s="30">
        <v>41284</v>
      </c>
      <c r="N525">
        <v>10</v>
      </c>
      <c r="O525" t="s">
        <v>106</v>
      </c>
      <c r="P525">
        <v>2013</v>
      </c>
    </row>
    <row r="526" spans="1:16" hidden="1" x14ac:dyDescent="0.25">
      <c r="A526" t="s">
        <v>90</v>
      </c>
      <c r="B526" t="s">
        <v>120</v>
      </c>
      <c r="C526" t="s">
        <v>367</v>
      </c>
      <c r="D526" t="s">
        <v>2889</v>
      </c>
      <c r="E526">
        <v>24200</v>
      </c>
      <c r="F526" t="s">
        <v>368</v>
      </c>
      <c r="G526" t="s">
        <v>1667</v>
      </c>
      <c r="H526" t="s">
        <v>1305</v>
      </c>
      <c r="I526" t="s">
        <v>2236</v>
      </c>
      <c r="J526" t="s">
        <v>2237</v>
      </c>
      <c r="K526" t="s">
        <v>2238</v>
      </c>
      <c r="L526" t="s">
        <v>2239</v>
      </c>
      <c r="M526" s="30">
        <v>41648</v>
      </c>
      <c r="N526">
        <v>9</v>
      </c>
      <c r="O526" t="s">
        <v>341</v>
      </c>
      <c r="P526">
        <v>2014</v>
      </c>
    </row>
    <row r="527" spans="1:16" hidden="1" x14ac:dyDescent="0.25">
      <c r="A527" t="s">
        <v>90</v>
      </c>
      <c r="B527" t="s">
        <v>120</v>
      </c>
      <c r="C527" t="s">
        <v>314</v>
      </c>
      <c r="D527" t="s">
        <v>2888</v>
      </c>
      <c r="E527">
        <v>19460</v>
      </c>
      <c r="F527" t="s">
        <v>315</v>
      </c>
      <c r="G527" t="s">
        <v>1667</v>
      </c>
      <c r="H527" t="s">
        <v>2240</v>
      </c>
      <c r="I527" t="s">
        <v>2241</v>
      </c>
      <c r="J527" t="s">
        <v>2242</v>
      </c>
      <c r="K527" t="s">
        <v>1728</v>
      </c>
      <c r="L527" t="s">
        <v>2243</v>
      </c>
      <c r="M527" s="30">
        <v>41286</v>
      </c>
      <c r="N527">
        <v>12</v>
      </c>
      <c r="O527" t="s">
        <v>113</v>
      </c>
      <c r="P527">
        <v>2013</v>
      </c>
    </row>
    <row r="528" spans="1:16" hidden="1" x14ac:dyDescent="0.25">
      <c r="A528" t="s">
        <v>90</v>
      </c>
      <c r="B528" t="s">
        <v>120</v>
      </c>
      <c r="C528" t="s">
        <v>321</v>
      </c>
      <c r="D528" t="s">
        <v>2888</v>
      </c>
      <c r="E528">
        <v>16830</v>
      </c>
      <c r="F528" t="s">
        <v>322</v>
      </c>
      <c r="G528" t="s">
        <v>1667</v>
      </c>
      <c r="H528" t="s">
        <v>2244</v>
      </c>
      <c r="I528" t="s">
        <v>2245</v>
      </c>
      <c r="J528" t="s">
        <v>2246</v>
      </c>
      <c r="K528" t="s">
        <v>2247</v>
      </c>
      <c r="L528" t="s">
        <v>2248</v>
      </c>
      <c r="M528" s="30">
        <v>41646</v>
      </c>
      <c r="N528">
        <v>7</v>
      </c>
      <c r="O528" t="s">
        <v>94</v>
      </c>
      <c r="P528">
        <v>2014</v>
      </c>
    </row>
    <row r="529" spans="1:16" hidden="1" x14ac:dyDescent="0.25">
      <c r="A529" t="s">
        <v>1229</v>
      </c>
      <c r="B529" t="s">
        <v>91</v>
      </c>
      <c r="C529" t="s">
        <v>99</v>
      </c>
      <c r="D529" t="s">
        <v>2889</v>
      </c>
      <c r="E529">
        <v>7900</v>
      </c>
      <c r="F529" t="s">
        <v>100</v>
      </c>
      <c r="G529" t="s">
        <v>1230</v>
      </c>
      <c r="H529" t="s">
        <v>2249</v>
      </c>
      <c r="I529" t="s">
        <v>2250</v>
      </c>
      <c r="J529" t="s">
        <v>2251</v>
      </c>
      <c r="K529" t="s">
        <v>2252</v>
      </c>
      <c r="L529" t="s">
        <v>2253</v>
      </c>
      <c r="M529" s="30">
        <v>41644</v>
      </c>
      <c r="N529">
        <v>5</v>
      </c>
      <c r="O529" t="s">
        <v>416</v>
      </c>
      <c r="P529">
        <v>2014</v>
      </c>
    </row>
    <row r="530" spans="1:16" hidden="1" x14ac:dyDescent="0.25">
      <c r="A530" t="s">
        <v>1229</v>
      </c>
      <c r="B530" t="s">
        <v>95</v>
      </c>
      <c r="C530" t="s">
        <v>314</v>
      </c>
      <c r="D530" t="s">
        <v>2887</v>
      </c>
      <c r="E530">
        <v>5490</v>
      </c>
      <c r="F530" t="s">
        <v>315</v>
      </c>
      <c r="G530" t="s">
        <v>1230</v>
      </c>
      <c r="H530" t="s">
        <v>2254</v>
      </c>
      <c r="I530" t="s">
        <v>97</v>
      </c>
      <c r="J530" t="s">
        <v>2254</v>
      </c>
      <c r="K530" t="s">
        <v>2255</v>
      </c>
      <c r="L530" t="s">
        <v>2256</v>
      </c>
      <c r="M530" s="30">
        <v>41283</v>
      </c>
      <c r="N530">
        <v>9</v>
      </c>
      <c r="O530" t="s">
        <v>341</v>
      </c>
      <c r="P530">
        <v>2013</v>
      </c>
    </row>
    <row r="531" spans="1:16" hidden="1" x14ac:dyDescent="0.25">
      <c r="A531" t="s">
        <v>127</v>
      </c>
      <c r="B531" t="s">
        <v>120</v>
      </c>
      <c r="C531" t="s">
        <v>367</v>
      </c>
      <c r="D531" t="s">
        <v>2889</v>
      </c>
      <c r="E531">
        <v>5460</v>
      </c>
      <c r="F531" t="s">
        <v>368</v>
      </c>
      <c r="G531" t="s">
        <v>128</v>
      </c>
      <c r="H531" t="s">
        <v>2257</v>
      </c>
      <c r="I531" t="s">
        <v>2258</v>
      </c>
      <c r="J531" t="s">
        <v>2259</v>
      </c>
      <c r="K531" t="s">
        <v>2260</v>
      </c>
      <c r="L531" t="s">
        <v>2261</v>
      </c>
      <c r="M531" s="30">
        <v>41649</v>
      </c>
      <c r="N531">
        <v>10</v>
      </c>
      <c r="O531" t="s">
        <v>106</v>
      </c>
      <c r="P531">
        <v>2014</v>
      </c>
    </row>
    <row r="532" spans="1:16" hidden="1" x14ac:dyDescent="0.25">
      <c r="A532" t="s">
        <v>127</v>
      </c>
      <c r="B532" t="s">
        <v>120</v>
      </c>
      <c r="C532" t="s">
        <v>321</v>
      </c>
      <c r="D532" t="s">
        <v>2889</v>
      </c>
      <c r="E532">
        <v>5460</v>
      </c>
      <c r="F532" t="s">
        <v>322</v>
      </c>
      <c r="G532" t="s">
        <v>128</v>
      </c>
      <c r="H532" t="s">
        <v>2257</v>
      </c>
      <c r="I532" t="s">
        <v>2258</v>
      </c>
      <c r="J532" t="s">
        <v>2259</v>
      </c>
      <c r="K532" t="s">
        <v>2260</v>
      </c>
      <c r="L532" t="s">
        <v>2261</v>
      </c>
      <c r="M532" s="30">
        <v>41649</v>
      </c>
      <c r="N532">
        <v>10</v>
      </c>
      <c r="O532" t="s">
        <v>106</v>
      </c>
      <c r="P532">
        <v>2014</v>
      </c>
    </row>
    <row r="533" spans="1:16" x14ac:dyDescent="0.25">
      <c r="A533" t="s">
        <v>969</v>
      </c>
      <c r="B533" t="s">
        <v>91</v>
      </c>
      <c r="C533" t="s">
        <v>314</v>
      </c>
      <c r="D533" t="s">
        <v>2886</v>
      </c>
      <c r="E533">
        <v>7270</v>
      </c>
      <c r="F533" t="s">
        <v>315</v>
      </c>
      <c r="G533" t="s">
        <v>970</v>
      </c>
      <c r="H533" t="s">
        <v>2262</v>
      </c>
      <c r="I533" t="s">
        <v>2263</v>
      </c>
      <c r="J533" t="s">
        <v>2264</v>
      </c>
      <c r="K533" t="s">
        <v>2265</v>
      </c>
      <c r="L533" t="s">
        <v>2266</v>
      </c>
      <c r="M533" s="30">
        <v>41645</v>
      </c>
      <c r="N533">
        <v>6</v>
      </c>
      <c r="O533" t="s">
        <v>134</v>
      </c>
      <c r="P533">
        <v>2014</v>
      </c>
    </row>
    <row r="534" spans="1:16" x14ac:dyDescent="0.25">
      <c r="A534" t="s">
        <v>969</v>
      </c>
      <c r="B534" t="s">
        <v>91</v>
      </c>
      <c r="C534" t="s">
        <v>327</v>
      </c>
      <c r="D534" t="s">
        <v>2886</v>
      </c>
      <c r="E534">
        <v>7270</v>
      </c>
      <c r="F534" t="s">
        <v>328</v>
      </c>
      <c r="G534" t="s">
        <v>970</v>
      </c>
      <c r="H534" t="s">
        <v>2262</v>
      </c>
      <c r="I534" t="s">
        <v>2263</v>
      </c>
      <c r="J534" t="s">
        <v>2264</v>
      </c>
      <c r="K534" t="s">
        <v>2265</v>
      </c>
      <c r="L534" t="s">
        <v>2266</v>
      </c>
      <c r="M534" s="30">
        <v>41645</v>
      </c>
      <c r="N534">
        <v>6</v>
      </c>
      <c r="O534" t="s">
        <v>134</v>
      </c>
      <c r="P534">
        <v>2014</v>
      </c>
    </row>
    <row r="535" spans="1:16" hidden="1" x14ac:dyDescent="0.25">
      <c r="A535" t="s">
        <v>1229</v>
      </c>
      <c r="B535" t="s">
        <v>98</v>
      </c>
      <c r="C535" t="s">
        <v>367</v>
      </c>
      <c r="D535" t="s">
        <v>2888</v>
      </c>
      <c r="E535">
        <v>7110</v>
      </c>
      <c r="F535" t="s">
        <v>368</v>
      </c>
      <c r="G535" t="s">
        <v>1230</v>
      </c>
      <c r="H535" t="s">
        <v>2251</v>
      </c>
      <c r="I535" t="s">
        <v>2267</v>
      </c>
      <c r="J535" t="s">
        <v>2268</v>
      </c>
      <c r="K535" t="s">
        <v>2269</v>
      </c>
      <c r="L535" t="s">
        <v>2270</v>
      </c>
      <c r="M535" s="30">
        <v>41651</v>
      </c>
      <c r="N535">
        <v>12</v>
      </c>
      <c r="O535" t="s">
        <v>113</v>
      </c>
      <c r="P535">
        <v>2014</v>
      </c>
    </row>
    <row r="536" spans="1:16" hidden="1" x14ac:dyDescent="0.25">
      <c r="A536" t="s">
        <v>1229</v>
      </c>
      <c r="B536" t="s">
        <v>98</v>
      </c>
      <c r="C536" t="s">
        <v>321</v>
      </c>
      <c r="D536" t="s">
        <v>2888</v>
      </c>
      <c r="E536">
        <v>7110</v>
      </c>
      <c r="F536" t="s">
        <v>322</v>
      </c>
      <c r="G536" t="s">
        <v>1230</v>
      </c>
      <c r="H536" t="s">
        <v>2251</v>
      </c>
      <c r="I536" t="s">
        <v>2267</v>
      </c>
      <c r="J536" t="s">
        <v>2268</v>
      </c>
      <c r="K536" t="s">
        <v>2269</v>
      </c>
      <c r="L536" t="s">
        <v>2270</v>
      </c>
      <c r="M536" s="30">
        <v>41651</v>
      </c>
      <c r="N536">
        <v>12</v>
      </c>
      <c r="O536" t="s">
        <v>113</v>
      </c>
      <c r="P536">
        <v>2014</v>
      </c>
    </row>
    <row r="537" spans="1:16" x14ac:dyDescent="0.25">
      <c r="A537" t="s">
        <v>90</v>
      </c>
      <c r="B537" t="s">
        <v>112</v>
      </c>
      <c r="C537" t="s">
        <v>327</v>
      </c>
      <c r="D537" t="s">
        <v>2886</v>
      </c>
      <c r="E537">
        <v>13260</v>
      </c>
      <c r="F537" t="s">
        <v>328</v>
      </c>
      <c r="G537" t="s">
        <v>1667</v>
      </c>
      <c r="H537" t="s">
        <v>2271</v>
      </c>
      <c r="I537" t="s">
        <v>2272</v>
      </c>
      <c r="J537" t="s">
        <v>2273</v>
      </c>
      <c r="K537" t="s">
        <v>1913</v>
      </c>
      <c r="L537" t="s">
        <v>2274</v>
      </c>
      <c r="M537" s="30">
        <v>41642</v>
      </c>
      <c r="N537">
        <v>3</v>
      </c>
      <c r="O537" t="s">
        <v>452</v>
      </c>
      <c r="P537">
        <v>2014</v>
      </c>
    </row>
    <row r="538" spans="1:16" x14ac:dyDescent="0.25">
      <c r="A538" t="s">
        <v>969</v>
      </c>
      <c r="B538" t="s">
        <v>112</v>
      </c>
      <c r="C538" t="s">
        <v>314</v>
      </c>
      <c r="D538" t="s">
        <v>2886</v>
      </c>
      <c r="E538">
        <v>20090</v>
      </c>
      <c r="F538" t="s">
        <v>315</v>
      </c>
      <c r="G538" t="s">
        <v>970</v>
      </c>
      <c r="H538" t="s">
        <v>2275</v>
      </c>
      <c r="I538" t="s">
        <v>2276</v>
      </c>
      <c r="J538" t="s">
        <v>2277</v>
      </c>
      <c r="K538" t="s">
        <v>2278</v>
      </c>
      <c r="L538" t="s">
        <v>2279</v>
      </c>
      <c r="M538" s="30">
        <v>41649</v>
      </c>
      <c r="N538">
        <v>10</v>
      </c>
      <c r="O538" t="s">
        <v>106</v>
      </c>
      <c r="P538">
        <v>2014</v>
      </c>
    </row>
    <row r="539" spans="1:16" x14ac:dyDescent="0.25">
      <c r="A539" t="s">
        <v>969</v>
      </c>
      <c r="B539" t="s">
        <v>112</v>
      </c>
      <c r="C539" t="s">
        <v>99</v>
      </c>
      <c r="D539" t="s">
        <v>2886</v>
      </c>
      <c r="E539">
        <v>20090</v>
      </c>
      <c r="F539" t="s">
        <v>100</v>
      </c>
      <c r="G539" t="s">
        <v>970</v>
      </c>
      <c r="H539" t="s">
        <v>2275</v>
      </c>
      <c r="I539" t="s">
        <v>2276</v>
      </c>
      <c r="J539" t="s">
        <v>2277</v>
      </c>
      <c r="K539" t="s">
        <v>2278</v>
      </c>
      <c r="L539" t="s">
        <v>2279</v>
      </c>
      <c r="M539" s="30">
        <v>41649</v>
      </c>
      <c r="N539">
        <v>10</v>
      </c>
      <c r="O539" t="s">
        <v>106</v>
      </c>
      <c r="P539">
        <v>2014</v>
      </c>
    </row>
    <row r="540" spans="1:16" x14ac:dyDescent="0.25">
      <c r="A540" t="s">
        <v>969</v>
      </c>
      <c r="B540" t="s">
        <v>91</v>
      </c>
      <c r="C540" t="s">
        <v>367</v>
      </c>
      <c r="D540" t="s">
        <v>2886</v>
      </c>
      <c r="E540">
        <v>6630</v>
      </c>
      <c r="F540" t="s">
        <v>368</v>
      </c>
      <c r="G540" t="s">
        <v>970</v>
      </c>
      <c r="H540" t="s">
        <v>2280</v>
      </c>
      <c r="I540" t="s">
        <v>2281</v>
      </c>
      <c r="J540" t="s">
        <v>2282</v>
      </c>
      <c r="K540" t="s">
        <v>2283</v>
      </c>
      <c r="L540" t="s">
        <v>2284</v>
      </c>
      <c r="M540" s="30">
        <v>41284</v>
      </c>
      <c r="N540">
        <v>10</v>
      </c>
      <c r="O540" t="s">
        <v>106</v>
      </c>
      <c r="P540">
        <v>2013</v>
      </c>
    </row>
    <row r="541" spans="1:16" x14ac:dyDescent="0.25">
      <c r="A541" t="s">
        <v>969</v>
      </c>
      <c r="B541" t="s">
        <v>91</v>
      </c>
      <c r="C541" t="s">
        <v>99</v>
      </c>
      <c r="D541" t="s">
        <v>2886</v>
      </c>
      <c r="E541">
        <v>6630</v>
      </c>
      <c r="F541" t="s">
        <v>100</v>
      </c>
      <c r="G541" t="s">
        <v>970</v>
      </c>
      <c r="H541" t="s">
        <v>2280</v>
      </c>
      <c r="I541" t="s">
        <v>2281</v>
      </c>
      <c r="J541" t="s">
        <v>2282</v>
      </c>
      <c r="K541" t="s">
        <v>2283</v>
      </c>
      <c r="L541" t="s">
        <v>2284</v>
      </c>
      <c r="M541" s="30">
        <v>41284</v>
      </c>
      <c r="N541">
        <v>10</v>
      </c>
      <c r="O541" t="s">
        <v>106</v>
      </c>
      <c r="P541">
        <v>2013</v>
      </c>
    </row>
    <row r="542" spans="1:16" hidden="1" x14ac:dyDescent="0.25">
      <c r="A542" t="s">
        <v>805</v>
      </c>
      <c r="B542" t="s">
        <v>95</v>
      </c>
      <c r="C542" t="s">
        <v>321</v>
      </c>
      <c r="D542" t="s">
        <v>2888</v>
      </c>
      <c r="E542">
        <v>3060</v>
      </c>
      <c r="F542" t="s">
        <v>322</v>
      </c>
      <c r="G542" t="s">
        <v>806</v>
      </c>
      <c r="H542" t="s">
        <v>2285</v>
      </c>
      <c r="I542" t="s">
        <v>2286</v>
      </c>
      <c r="J542" t="s">
        <v>2287</v>
      </c>
      <c r="K542" t="s">
        <v>2288</v>
      </c>
      <c r="L542" t="s">
        <v>2289</v>
      </c>
      <c r="M542" s="30">
        <v>41286</v>
      </c>
      <c r="N542">
        <v>12</v>
      </c>
      <c r="O542" t="s">
        <v>113</v>
      </c>
      <c r="P542">
        <v>2013</v>
      </c>
    </row>
    <row r="543" spans="1:16" hidden="1" x14ac:dyDescent="0.25">
      <c r="A543" t="s">
        <v>90</v>
      </c>
      <c r="B543" t="s">
        <v>120</v>
      </c>
      <c r="C543" t="s">
        <v>314</v>
      </c>
      <c r="D543" t="s">
        <v>2889</v>
      </c>
      <c r="E543">
        <v>25350</v>
      </c>
      <c r="F543" t="s">
        <v>315</v>
      </c>
      <c r="G543" t="s">
        <v>1667</v>
      </c>
      <c r="H543" t="s">
        <v>2290</v>
      </c>
      <c r="I543" t="s">
        <v>2291</v>
      </c>
      <c r="J543" t="s">
        <v>2292</v>
      </c>
      <c r="K543" t="s">
        <v>2293</v>
      </c>
      <c r="L543" t="s">
        <v>2294</v>
      </c>
      <c r="M543" s="30">
        <v>41643</v>
      </c>
      <c r="N543">
        <v>4</v>
      </c>
      <c r="O543" t="s">
        <v>468</v>
      </c>
      <c r="P543">
        <v>2014</v>
      </c>
    </row>
    <row r="544" spans="1:16" hidden="1" x14ac:dyDescent="0.25">
      <c r="A544" t="s">
        <v>90</v>
      </c>
      <c r="B544" t="s">
        <v>112</v>
      </c>
      <c r="C544" t="s">
        <v>99</v>
      </c>
      <c r="D544" t="s">
        <v>2888</v>
      </c>
      <c r="E544">
        <v>15820</v>
      </c>
      <c r="F544" t="s">
        <v>100</v>
      </c>
      <c r="G544" t="s">
        <v>1667</v>
      </c>
      <c r="H544" t="s">
        <v>2295</v>
      </c>
      <c r="I544" t="s">
        <v>2296</v>
      </c>
      <c r="J544" t="s">
        <v>2297</v>
      </c>
      <c r="K544" t="s">
        <v>2298</v>
      </c>
      <c r="L544" t="s">
        <v>2299</v>
      </c>
      <c r="M544" s="30">
        <v>41651</v>
      </c>
      <c r="N544">
        <v>12</v>
      </c>
      <c r="O544" t="s">
        <v>113</v>
      </c>
      <c r="P544">
        <v>2014</v>
      </c>
    </row>
    <row r="545" spans="1:16" hidden="1" x14ac:dyDescent="0.25">
      <c r="A545" t="s">
        <v>90</v>
      </c>
      <c r="B545" t="s">
        <v>112</v>
      </c>
      <c r="C545" t="s">
        <v>327</v>
      </c>
      <c r="D545" t="s">
        <v>2888</v>
      </c>
      <c r="E545">
        <v>15820</v>
      </c>
      <c r="F545" t="s">
        <v>328</v>
      </c>
      <c r="G545" t="s">
        <v>1667</v>
      </c>
      <c r="H545" t="s">
        <v>2295</v>
      </c>
      <c r="I545" t="s">
        <v>2296</v>
      </c>
      <c r="J545" t="s">
        <v>2297</v>
      </c>
      <c r="K545" t="s">
        <v>2298</v>
      </c>
      <c r="L545" t="s">
        <v>2299</v>
      </c>
      <c r="M545" s="30">
        <v>41651</v>
      </c>
      <c r="N545">
        <v>12</v>
      </c>
      <c r="O545" t="s">
        <v>113</v>
      </c>
      <c r="P545">
        <v>2014</v>
      </c>
    </row>
    <row r="546" spans="1:16" hidden="1" x14ac:dyDescent="0.25">
      <c r="A546" t="s">
        <v>1229</v>
      </c>
      <c r="B546" t="s">
        <v>98</v>
      </c>
      <c r="C546" t="s">
        <v>99</v>
      </c>
      <c r="D546" t="s">
        <v>2889</v>
      </c>
      <c r="E546">
        <v>6810</v>
      </c>
      <c r="F546" t="s">
        <v>100</v>
      </c>
      <c r="G546" t="s">
        <v>1230</v>
      </c>
      <c r="H546" t="s">
        <v>2300</v>
      </c>
      <c r="I546" t="s">
        <v>2301</v>
      </c>
      <c r="J546" t="s">
        <v>2302</v>
      </c>
      <c r="K546" t="s">
        <v>2303</v>
      </c>
      <c r="L546" t="s">
        <v>2304</v>
      </c>
      <c r="M546" s="30">
        <v>41640</v>
      </c>
      <c r="N546">
        <v>1</v>
      </c>
      <c r="O546" t="s">
        <v>384</v>
      </c>
      <c r="P546">
        <v>2014</v>
      </c>
    </row>
    <row r="547" spans="1:16" hidden="1" x14ac:dyDescent="0.25">
      <c r="A547" t="s">
        <v>90</v>
      </c>
      <c r="B547" t="s">
        <v>120</v>
      </c>
      <c r="C547" t="s">
        <v>99</v>
      </c>
      <c r="D547" t="s">
        <v>2888</v>
      </c>
      <c r="E547">
        <v>14980</v>
      </c>
      <c r="F547" t="s">
        <v>100</v>
      </c>
      <c r="G547" t="s">
        <v>1667</v>
      </c>
      <c r="H547" t="s">
        <v>2305</v>
      </c>
      <c r="I547" t="s">
        <v>2306</v>
      </c>
      <c r="J547" t="s">
        <v>2307</v>
      </c>
      <c r="K547" t="s">
        <v>2308</v>
      </c>
      <c r="L547" t="s">
        <v>2309</v>
      </c>
      <c r="M547" s="30">
        <v>41645</v>
      </c>
      <c r="N547">
        <v>6</v>
      </c>
      <c r="O547" t="s">
        <v>134</v>
      </c>
      <c r="P547">
        <v>2014</v>
      </c>
    </row>
    <row r="548" spans="1:16" hidden="1" x14ac:dyDescent="0.25">
      <c r="A548" t="s">
        <v>90</v>
      </c>
      <c r="B548" t="s">
        <v>120</v>
      </c>
      <c r="C548" t="s">
        <v>327</v>
      </c>
      <c r="D548" t="s">
        <v>2888</v>
      </c>
      <c r="E548">
        <v>14980</v>
      </c>
      <c r="F548" t="s">
        <v>328</v>
      </c>
      <c r="G548" t="s">
        <v>1667</v>
      </c>
      <c r="H548" t="s">
        <v>2305</v>
      </c>
      <c r="I548" t="s">
        <v>2306</v>
      </c>
      <c r="J548" t="s">
        <v>2307</v>
      </c>
      <c r="K548" t="s">
        <v>2308</v>
      </c>
      <c r="L548" t="s">
        <v>2309</v>
      </c>
      <c r="M548" s="30">
        <v>41645</v>
      </c>
      <c r="N548">
        <v>6</v>
      </c>
      <c r="O548" t="s">
        <v>134</v>
      </c>
      <c r="P548">
        <v>2014</v>
      </c>
    </row>
    <row r="549" spans="1:16" hidden="1" x14ac:dyDescent="0.25">
      <c r="A549" t="s">
        <v>1229</v>
      </c>
      <c r="B549" t="s">
        <v>91</v>
      </c>
      <c r="C549" t="s">
        <v>99</v>
      </c>
      <c r="D549" t="s">
        <v>2888</v>
      </c>
      <c r="E549">
        <v>5550</v>
      </c>
      <c r="F549" t="s">
        <v>100</v>
      </c>
      <c r="G549" t="s">
        <v>1230</v>
      </c>
      <c r="H549" t="s">
        <v>2310</v>
      </c>
      <c r="I549" t="s">
        <v>2311</v>
      </c>
      <c r="J549" t="s">
        <v>2312</v>
      </c>
      <c r="K549" t="s">
        <v>2313</v>
      </c>
      <c r="L549" t="s">
        <v>2314</v>
      </c>
      <c r="M549" s="30">
        <v>41640</v>
      </c>
      <c r="N549">
        <v>1</v>
      </c>
      <c r="O549" t="s">
        <v>384</v>
      </c>
      <c r="P549">
        <v>2014</v>
      </c>
    </row>
    <row r="550" spans="1:16" hidden="1" x14ac:dyDescent="0.25">
      <c r="A550" t="s">
        <v>90</v>
      </c>
      <c r="B550" t="s">
        <v>98</v>
      </c>
      <c r="C550" t="s">
        <v>314</v>
      </c>
      <c r="D550" t="s">
        <v>2888</v>
      </c>
      <c r="E550">
        <v>15980</v>
      </c>
      <c r="F550" t="s">
        <v>315</v>
      </c>
      <c r="G550" t="s">
        <v>1667</v>
      </c>
      <c r="H550" t="s">
        <v>2315</v>
      </c>
      <c r="I550" t="s">
        <v>2316</v>
      </c>
      <c r="J550" t="s">
        <v>2317</v>
      </c>
      <c r="K550" t="s">
        <v>2318</v>
      </c>
      <c r="L550" t="s">
        <v>2319</v>
      </c>
      <c r="M550" s="30">
        <v>41647</v>
      </c>
      <c r="N550">
        <v>8</v>
      </c>
      <c r="O550" t="s">
        <v>361</v>
      </c>
      <c r="P550">
        <v>2014</v>
      </c>
    </row>
    <row r="551" spans="1:16" hidden="1" x14ac:dyDescent="0.25">
      <c r="A551" t="s">
        <v>90</v>
      </c>
      <c r="B551" t="s">
        <v>91</v>
      </c>
      <c r="C551" t="s">
        <v>314</v>
      </c>
      <c r="D551" t="s">
        <v>2887</v>
      </c>
      <c r="E551">
        <v>11430</v>
      </c>
      <c r="F551" t="s">
        <v>315</v>
      </c>
      <c r="G551" t="s">
        <v>1667</v>
      </c>
      <c r="H551" t="s">
        <v>2320</v>
      </c>
      <c r="I551" t="s">
        <v>97</v>
      </c>
      <c r="J551" t="s">
        <v>2320</v>
      </c>
      <c r="K551" t="s">
        <v>2321</v>
      </c>
      <c r="L551" t="s">
        <v>2322</v>
      </c>
      <c r="M551" s="30">
        <v>41649</v>
      </c>
      <c r="N551">
        <v>10</v>
      </c>
      <c r="O551" t="s">
        <v>106</v>
      </c>
      <c r="P551">
        <v>2014</v>
      </c>
    </row>
    <row r="552" spans="1:16" hidden="1" x14ac:dyDescent="0.25">
      <c r="A552" t="s">
        <v>90</v>
      </c>
      <c r="B552" t="s">
        <v>91</v>
      </c>
      <c r="C552" t="s">
        <v>321</v>
      </c>
      <c r="D552" t="s">
        <v>2887</v>
      </c>
      <c r="E552">
        <v>11430</v>
      </c>
      <c r="F552" t="s">
        <v>322</v>
      </c>
      <c r="G552" t="s">
        <v>1667</v>
      </c>
      <c r="H552" t="s">
        <v>2320</v>
      </c>
      <c r="I552" t="s">
        <v>97</v>
      </c>
      <c r="J552" t="s">
        <v>2320</v>
      </c>
      <c r="K552" t="s">
        <v>2321</v>
      </c>
      <c r="L552" t="s">
        <v>2322</v>
      </c>
      <c r="M552" s="30">
        <v>41649</v>
      </c>
      <c r="N552">
        <v>10</v>
      </c>
      <c r="O552" t="s">
        <v>106</v>
      </c>
      <c r="P552">
        <v>2014</v>
      </c>
    </row>
    <row r="553" spans="1:16" hidden="1" x14ac:dyDescent="0.25">
      <c r="A553" t="s">
        <v>90</v>
      </c>
      <c r="B553" t="s">
        <v>98</v>
      </c>
      <c r="C553" t="s">
        <v>314</v>
      </c>
      <c r="D553" t="s">
        <v>2888</v>
      </c>
      <c r="E553">
        <v>13720</v>
      </c>
      <c r="F553" t="s">
        <v>315</v>
      </c>
      <c r="G553" t="s">
        <v>1667</v>
      </c>
      <c r="H553" t="s">
        <v>2323</v>
      </c>
      <c r="I553" t="s">
        <v>2324</v>
      </c>
      <c r="J553" t="s">
        <v>2325</v>
      </c>
      <c r="K553" t="s">
        <v>2326</v>
      </c>
      <c r="L553" t="s">
        <v>2327</v>
      </c>
      <c r="M553" s="30">
        <v>41640</v>
      </c>
      <c r="N553">
        <v>1</v>
      </c>
      <c r="O553" t="s">
        <v>384</v>
      </c>
      <c r="P553">
        <v>2014</v>
      </c>
    </row>
    <row r="554" spans="1:16" hidden="1" x14ac:dyDescent="0.25">
      <c r="A554" t="s">
        <v>1229</v>
      </c>
      <c r="B554" t="s">
        <v>120</v>
      </c>
      <c r="C554" t="s">
        <v>327</v>
      </c>
      <c r="D554" t="s">
        <v>2889</v>
      </c>
      <c r="E554">
        <v>6410</v>
      </c>
      <c r="F554" t="s">
        <v>328</v>
      </c>
      <c r="G554" t="s">
        <v>1230</v>
      </c>
      <c r="H554" t="s">
        <v>2328</v>
      </c>
      <c r="I554" t="s">
        <v>2329</v>
      </c>
      <c r="J554" t="s">
        <v>2330</v>
      </c>
      <c r="K554" t="s">
        <v>2331</v>
      </c>
      <c r="L554" t="s">
        <v>2332</v>
      </c>
      <c r="M554" s="30">
        <v>41646</v>
      </c>
      <c r="N554">
        <v>7</v>
      </c>
      <c r="O554" t="s">
        <v>94</v>
      </c>
      <c r="P554">
        <v>2014</v>
      </c>
    </row>
    <row r="555" spans="1:16" hidden="1" x14ac:dyDescent="0.25">
      <c r="A555" t="s">
        <v>90</v>
      </c>
      <c r="B555" t="s">
        <v>112</v>
      </c>
      <c r="C555" t="s">
        <v>99</v>
      </c>
      <c r="D555" t="s">
        <v>2889</v>
      </c>
      <c r="E555">
        <v>18080</v>
      </c>
      <c r="F555" t="s">
        <v>100</v>
      </c>
      <c r="G555" t="s">
        <v>1667</v>
      </c>
      <c r="H555" t="s">
        <v>2333</v>
      </c>
      <c r="I555" t="s">
        <v>2334</v>
      </c>
      <c r="J555" t="s">
        <v>2335</v>
      </c>
      <c r="K555" t="s">
        <v>2336</v>
      </c>
      <c r="L555" t="s">
        <v>2337</v>
      </c>
      <c r="M555" s="30">
        <v>41650</v>
      </c>
      <c r="N555">
        <v>11</v>
      </c>
      <c r="O555" t="s">
        <v>355</v>
      </c>
      <c r="P555">
        <v>2014</v>
      </c>
    </row>
    <row r="556" spans="1:16" x14ac:dyDescent="0.25">
      <c r="A556" t="s">
        <v>969</v>
      </c>
      <c r="B556" t="s">
        <v>112</v>
      </c>
      <c r="C556" t="s">
        <v>314</v>
      </c>
      <c r="D556" t="s">
        <v>2886</v>
      </c>
      <c r="E556">
        <v>17740</v>
      </c>
      <c r="F556" t="s">
        <v>315</v>
      </c>
      <c r="G556" t="s">
        <v>970</v>
      </c>
      <c r="H556" t="s">
        <v>2338</v>
      </c>
      <c r="I556" t="s">
        <v>2339</v>
      </c>
      <c r="J556" t="s">
        <v>2340</v>
      </c>
      <c r="K556" t="s">
        <v>2341</v>
      </c>
      <c r="L556" t="s">
        <v>2342</v>
      </c>
      <c r="M556" s="30">
        <v>41642</v>
      </c>
      <c r="N556">
        <v>3</v>
      </c>
      <c r="O556" t="s">
        <v>452</v>
      </c>
      <c r="P556">
        <v>2014</v>
      </c>
    </row>
    <row r="557" spans="1:16" hidden="1" x14ac:dyDescent="0.25">
      <c r="A557" t="s">
        <v>90</v>
      </c>
      <c r="B557" t="s">
        <v>95</v>
      </c>
      <c r="C557" t="s">
        <v>367</v>
      </c>
      <c r="D557" t="s">
        <v>2888</v>
      </c>
      <c r="E557">
        <v>14030</v>
      </c>
      <c r="F557" t="s">
        <v>368</v>
      </c>
      <c r="G557" t="s">
        <v>1667</v>
      </c>
      <c r="H557" t="s">
        <v>2343</v>
      </c>
      <c r="I557" t="s">
        <v>2344</v>
      </c>
      <c r="J557" t="s">
        <v>2345</v>
      </c>
      <c r="K557" t="s">
        <v>2346</v>
      </c>
      <c r="L557" t="s">
        <v>2347</v>
      </c>
      <c r="M557" s="30">
        <v>41284</v>
      </c>
      <c r="N557">
        <v>10</v>
      </c>
      <c r="O557" t="s">
        <v>106</v>
      </c>
      <c r="P557">
        <v>2013</v>
      </c>
    </row>
    <row r="558" spans="1:16" hidden="1" x14ac:dyDescent="0.25">
      <c r="A558" t="s">
        <v>90</v>
      </c>
      <c r="B558" t="s">
        <v>95</v>
      </c>
      <c r="C558" t="s">
        <v>321</v>
      </c>
      <c r="D558" t="s">
        <v>2888</v>
      </c>
      <c r="E558">
        <v>14030</v>
      </c>
      <c r="F558" t="s">
        <v>322</v>
      </c>
      <c r="G558" t="s">
        <v>1667</v>
      </c>
      <c r="H558" t="s">
        <v>2343</v>
      </c>
      <c r="I558" t="s">
        <v>2344</v>
      </c>
      <c r="J558" t="s">
        <v>2345</v>
      </c>
      <c r="K558" t="s">
        <v>2346</v>
      </c>
      <c r="L558" t="s">
        <v>2347</v>
      </c>
      <c r="M558" s="30">
        <v>41284</v>
      </c>
      <c r="N558">
        <v>10</v>
      </c>
      <c r="O558" t="s">
        <v>106</v>
      </c>
      <c r="P558">
        <v>2013</v>
      </c>
    </row>
    <row r="559" spans="1:16" hidden="1" x14ac:dyDescent="0.25">
      <c r="A559" t="s">
        <v>90</v>
      </c>
      <c r="B559" t="s">
        <v>112</v>
      </c>
      <c r="C559" t="s">
        <v>367</v>
      </c>
      <c r="D559" t="s">
        <v>2888</v>
      </c>
      <c r="E559">
        <v>16110</v>
      </c>
      <c r="F559" t="s">
        <v>368</v>
      </c>
      <c r="G559" t="s">
        <v>1667</v>
      </c>
      <c r="H559" t="s">
        <v>2348</v>
      </c>
      <c r="I559" t="s">
        <v>2349</v>
      </c>
      <c r="J559" t="s">
        <v>2350</v>
      </c>
      <c r="K559" t="s">
        <v>2351</v>
      </c>
      <c r="L559" t="s">
        <v>2352</v>
      </c>
      <c r="M559" s="30">
        <v>41286</v>
      </c>
      <c r="N559">
        <v>12</v>
      </c>
      <c r="O559" t="s">
        <v>113</v>
      </c>
      <c r="P559">
        <v>2013</v>
      </c>
    </row>
    <row r="560" spans="1:16" hidden="1" x14ac:dyDescent="0.25">
      <c r="A560" t="s">
        <v>1229</v>
      </c>
      <c r="B560" t="s">
        <v>120</v>
      </c>
      <c r="C560" t="s">
        <v>99</v>
      </c>
      <c r="D560" t="s">
        <v>2889</v>
      </c>
      <c r="E560">
        <v>6550</v>
      </c>
      <c r="F560" t="s">
        <v>100</v>
      </c>
      <c r="G560" t="s">
        <v>1230</v>
      </c>
      <c r="H560" t="s">
        <v>2353</v>
      </c>
      <c r="I560" t="s">
        <v>2354</v>
      </c>
      <c r="J560" t="s">
        <v>2355</v>
      </c>
      <c r="K560" t="s">
        <v>2356</v>
      </c>
      <c r="L560" t="s">
        <v>2357</v>
      </c>
      <c r="M560" s="30">
        <v>41283</v>
      </c>
      <c r="N560">
        <v>9</v>
      </c>
      <c r="O560" t="s">
        <v>341</v>
      </c>
      <c r="P560">
        <v>2013</v>
      </c>
    </row>
    <row r="561" spans="1:16" hidden="1" x14ac:dyDescent="0.25">
      <c r="A561" t="s">
        <v>1229</v>
      </c>
      <c r="B561" t="s">
        <v>91</v>
      </c>
      <c r="C561" t="s">
        <v>367</v>
      </c>
      <c r="D561" t="s">
        <v>2889</v>
      </c>
      <c r="E561">
        <v>6770</v>
      </c>
      <c r="F561" t="s">
        <v>368</v>
      </c>
      <c r="G561" t="s">
        <v>1230</v>
      </c>
      <c r="H561" t="s">
        <v>2358</v>
      </c>
      <c r="I561" t="s">
        <v>1643</v>
      </c>
      <c r="J561" t="s">
        <v>1646</v>
      </c>
      <c r="K561" t="s">
        <v>2359</v>
      </c>
      <c r="L561" t="s">
        <v>2360</v>
      </c>
      <c r="M561" s="30">
        <v>41642</v>
      </c>
      <c r="N561">
        <v>3</v>
      </c>
      <c r="O561" t="s">
        <v>452</v>
      </c>
      <c r="P561">
        <v>2014</v>
      </c>
    </row>
    <row r="562" spans="1:16" hidden="1" x14ac:dyDescent="0.25">
      <c r="A562" t="s">
        <v>127</v>
      </c>
      <c r="B562" t="s">
        <v>112</v>
      </c>
      <c r="C562" t="s">
        <v>99</v>
      </c>
      <c r="D562" t="s">
        <v>2889</v>
      </c>
      <c r="E562">
        <v>2690</v>
      </c>
      <c r="F562" t="s">
        <v>100</v>
      </c>
      <c r="G562" t="s">
        <v>128</v>
      </c>
      <c r="H562" t="s">
        <v>2361</v>
      </c>
      <c r="I562" t="s">
        <v>2362</v>
      </c>
      <c r="J562" t="s">
        <v>2363</v>
      </c>
      <c r="K562" t="s">
        <v>2364</v>
      </c>
      <c r="L562" t="s">
        <v>2365</v>
      </c>
      <c r="M562" s="30">
        <v>41284</v>
      </c>
      <c r="N562">
        <v>10</v>
      </c>
      <c r="O562" t="s">
        <v>106</v>
      </c>
      <c r="P562">
        <v>2013</v>
      </c>
    </row>
    <row r="563" spans="1:16" hidden="1" x14ac:dyDescent="0.25">
      <c r="A563" t="s">
        <v>127</v>
      </c>
      <c r="B563" t="s">
        <v>112</v>
      </c>
      <c r="C563" t="s">
        <v>327</v>
      </c>
      <c r="D563" t="s">
        <v>2889</v>
      </c>
      <c r="E563">
        <v>2690</v>
      </c>
      <c r="F563" t="s">
        <v>328</v>
      </c>
      <c r="G563" t="s">
        <v>128</v>
      </c>
      <c r="H563" t="s">
        <v>2361</v>
      </c>
      <c r="I563" t="s">
        <v>2362</v>
      </c>
      <c r="J563" t="s">
        <v>2363</v>
      </c>
      <c r="K563" t="s">
        <v>2364</v>
      </c>
      <c r="L563" t="s">
        <v>2365</v>
      </c>
      <c r="M563" s="30">
        <v>41284</v>
      </c>
      <c r="N563">
        <v>10</v>
      </c>
      <c r="O563" t="s">
        <v>106</v>
      </c>
      <c r="P563">
        <v>2013</v>
      </c>
    </row>
    <row r="564" spans="1:16" x14ac:dyDescent="0.25">
      <c r="A564" t="s">
        <v>969</v>
      </c>
      <c r="B564" t="s">
        <v>98</v>
      </c>
      <c r="C564" t="s">
        <v>367</v>
      </c>
      <c r="D564" t="s">
        <v>2886</v>
      </c>
      <c r="E564">
        <v>17060</v>
      </c>
      <c r="F564" t="s">
        <v>368</v>
      </c>
      <c r="G564" t="s">
        <v>970</v>
      </c>
      <c r="H564" t="s">
        <v>1135</v>
      </c>
      <c r="I564" t="s">
        <v>2366</v>
      </c>
      <c r="J564" t="s">
        <v>2367</v>
      </c>
      <c r="K564" t="s">
        <v>2368</v>
      </c>
      <c r="L564" t="s">
        <v>2369</v>
      </c>
      <c r="M564" s="30">
        <v>41651</v>
      </c>
      <c r="N564">
        <v>12</v>
      </c>
      <c r="O564" t="s">
        <v>113</v>
      </c>
      <c r="P564">
        <v>2014</v>
      </c>
    </row>
    <row r="565" spans="1:16" x14ac:dyDescent="0.25">
      <c r="A565" t="s">
        <v>969</v>
      </c>
      <c r="B565" t="s">
        <v>98</v>
      </c>
      <c r="C565" t="s">
        <v>314</v>
      </c>
      <c r="D565" t="s">
        <v>2886</v>
      </c>
      <c r="E565">
        <v>17060</v>
      </c>
      <c r="F565" t="s">
        <v>315</v>
      </c>
      <c r="G565" t="s">
        <v>970</v>
      </c>
      <c r="H565" t="s">
        <v>1135</v>
      </c>
      <c r="I565" t="s">
        <v>2366</v>
      </c>
      <c r="J565" t="s">
        <v>2367</v>
      </c>
      <c r="K565" t="s">
        <v>2368</v>
      </c>
      <c r="L565" t="s">
        <v>2369</v>
      </c>
      <c r="M565" s="30">
        <v>41651</v>
      </c>
      <c r="N565">
        <v>12</v>
      </c>
      <c r="O565" t="s">
        <v>113</v>
      </c>
      <c r="P565">
        <v>2014</v>
      </c>
    </row>
    <row r="566" spans="1:16" hidden="1" x14ac:dyDescent="0.25">
      <c r="A566" t="s">
        <v>90</v>
      </c>
      <c r="B566" t="s">
        <v>120</v>
      </c>
      <c r="C566" t="s">
        <v>99</v>
      </c>
      <c r="D566" t="s">
        <v>2888</v>
      </c>
      <c r="E566">
        <v>13330</v>
      </c>
      <c r="F566" t="s">
        <v>100</v>
      </c>
      <c r="G566" t="s">
        <v>1667</v>
      </c>
      <c r="H566" t="s">
        <v>2370</v>
      </c>
      <c r="I566" t="s">
        <v>2371</v>
      </c>
      <c r="J566" t="s">
        <v>2372</v>
      </c>
      <c r="K566" t="s">
        <v>2373</v>
      </c>
      <c r="L566" t="s">
        <v>2374</v>
      </c>
      <c r="M566" s="30">
        <v>41650</v>
      </c>
      <c r="N566">
        <v>11</v>
      </c>
      <c r="O566" t="s">
        <v>355</v>
      </c>
      <c r="P566">
        <v>2014</v>
      </c>
    </row>
    <row r="567" spans="1:16" hidden="1" x14ac:dyDescent="0.25">
      <c r="A567" t="s">
        <v>90</v>
      </c>
      <c r="B567" t="s">
        <v>95</v>
      </c>
      <c r="C567" t="s">
        <v>314</v>
      </c>
      <c r="D567" t="s">
        <v>2889</v>
      </c>
      <c r="E567">
        <v>2930</v>
      </c>
      <c r="F567" t="s">
        <v>315</v>
      </c>
      <c r="G567" t="s">
        <v>769</v>
      </c>
      <c r="H567" t="s">
        <v>2375</v>
      </c>
      <c r="I567" t="s">
        <v>2376</v>
      </c>
      <c r="J567" t="s">
        <v>2377</v>
      </c>
      <c r="K567" t="s">
        <v>2378</v>
      </c>
      <c r="L567" t="s">
        <v>2379</v>
      </c>
      <c r="M567" s="30">
        <v>41651</v>
      </c>
      <c r="N567">
        <v>12</v>
      </c>
      <c r="O567" t="s">
        <v>113</v>
      </c>
      <c r="P567">
        <v>2014</v>
      </c>
    </row>
    <row r="568" spans="1:16" hidden="1" x14ac:dyDescent="0.25">
      <c r="A568" t="s">
        <v>90</v>
      </c>
      <c r="B568" t="s">
        <v>95</v>
      </c>
      <c r="C568" t="s">
        <v>327</v>
      </c>
      <c r="D568" t="s">
        <v>2889</v>
      </c>
      <c r="E568">
        <v>2930</v>
      </c>
      <c r="F568" t="s">
        <v>328</v>
      </c>
      <c r="G568" t="s">
        <v>769</v>
      </c>
      <c r="H568" t="s">
        <v>2375</v>
      </c>
      <c r="I568" t="s">
        <v>2376</v>
      </c>
      <c r="J568" t="s">
        <v>2377</v>
      </c>
      <c r="K568" t="s">
        <v>2378</v>
      </c>
      <c r="L568" t="s">
        <v>2379</v>
      </c>
      <c r="M568" s="30">
        <v>41651</v>
      </c>
      <c r="N568">
        <v>12</v>
      </c>
      <c r="O568" t="s">
        <v>113</v>
      </c>
      <c r="P568">
        <v>2014</v>
      </c>
    </row>
    <row r="569" spans="1:16" x14ac:dyDescent="0.25">
      <c r="A569" t="s">
        <v>969</v>
      </c>
      <c r="B569" t="s">
        <v>98</v>
      </c>
      <c r="C569" t="s">
        <v>314</v>
      </c>
      <c r="D569" t="s">
        <v>2886</v>
      </c>
      <c r="E569">
        <v>8090</v>
      </c>
      <c r="F569" t="s">
        <v>315</v>
      </c>
      <c r="G569" t="s">
        <v>970</v>
      </c>
      <c r="H569" t="s">
        <v>2380</v>
      </c>
      <c r="I569" t="s">
        <v>2381</v>
      </c>
      <c r="J569" t="s">
        <v>2382</v>
      </c>
      <c r="K569" t="s">
        <v>2383</v>
      </c>
      <c r="L569" t="s">
        <v>2381</v>
      </c>
      <c r="M569" s="30">
        <v>41284</v>
      </c>
      <c r="N569">
        <v>10</v>
      </c>
      <c r="O569" t="s">
        <v>106</v>
      </c>
      <c r="P569">
        <v>2013</v>
      </c>
    </row>
    <row r="570" spans="1:16" x14ac:dyDescent="0.25">
      <c r="A570" t="s">
        <v>969</v>
      </c>
      <c r="B570" t="s">
        <v>98</v>
      </c>
      <c r="C570" t="s">
        <v>99</v>
      </c>
      <c r="D570" t="s">
        <v>2886</v>
      </c>
      <c r="E570">
        <v>8090</v>
      </c>
      <c r="F570" t="s">
        <v>100</v>
      </c>
      <c r="G570" t="s">
        <v>970</v>
      </c>
      <c r="H570" t="s">
        <v>2380</v>
      </c>
      <c r="I570" t="s">
        <v>2381</v>
      </c>
      <c r="J570" t="s">
        <v>2382</v>
      </c>
      <c r="K570" t="s">
        <v>2383</v>
      </c>
      <c r="L570" t="s">
        <v>2381</v>
      </c>
      <c r="M570" s="30">
        <v>41284</v>
      </c>
      <c r="N570">
        <v>10</v>
      </c>
      <c r="O570" t="s">
        <v>106</v>
      </c>
      <c r="P570">
        <v>2013</v>
      </c>
    </row>
    <row r="571" spans="1:16" hidden="1" x14ac:dyDescent="0.25">
      <c r="A571" t="s">
        <v>1229</v>
      </c>
      <c r="B571" t="s">
        <v>98</v>
      </c>
      <c r="C571" t="s">
        <v>99</v>
      </c>
      <c r="D571" t="s">
        <v>2889</v>
      </c>
      <c r="E571">
        <v>6600</v>
      </c>
      <c r="F571" t="s">
        <v>100</v>
      </c>
      <c r="G571" t="s">
        <v>1230</v>
      </c>
      <c r="H571" t="s">
        <v>2384</v>
      </c>
      <c r="I571" t="s">
        <v>2385</v>
      </c>
      <c r="J571" t="s">
        <v>2386</v>
      </c>
      <c r="K571" t="s">
        <v>2387</v>
      </c>
      <c r="L571" t="s">
        <v>2388</v>
      </c>
      <c r="M571" s="30">
        <v>41283</v>
      </c>
      <c r="N571">
        <v>9</v>
      </c>
      <c r="O571" t="s">
        <v>341</v>
      </c>
      <c r="P571">
        <v>2013</v>
      </c>
    </row>
    <row r="572" spans="1:16" x14ac:dyDescent="0.25">
      <c r="A572" t="s">
        <v>90</v>
      </c>
      <c r="B572" t="s">
        <v>95</v>
      </c>
      <c r="C572" t="s">
        <v>314</v>
      </c>
      <c r="D572" t="s">
        <v>2886</v>
      </c>
      <c r="E572">
        <v>10300</v>
      </c>
      <c r="F572" t="s">
        <v>315</v>
      </c>
      <c r="G572" t="s">
        <v>1667</v>
      </c>
      <c r="H572" t="s">
        <v>2389</v>
      </c>
      <c r="I572" t="s">
        <v>2390</v>
      </c>
      <c r="J572" t="s">
        <v>2391</v>
      </c>
      <c r="K572" t="s">
        <v>2392</v>
      </c>
      <c r="L572" t="s">
        <v>2393</v>
      </c>
      <c r="M572" s="30">
        <v>41644</v>
      </c>
      <c r="N572">
        <v>5</v>
      </c>
      <c r="O572" t="s">
        <v>416</v>
      </c>
      <c r="P572">
        <v>2014</v>
      </c>
    </row>
    <row r="573" spans="1:16" x14ac:dyDescent="0.25">
      <c r="A573" t="s">
        <v>969</v>
      </c>
      <c r="B573" t="s">
        <v>98</v>
      </c>
      <c r="C573" t="s">
        <v>314</v>
      </c>
      <c r="D573" t="s">
        <v>2886</v>
      </c>
      <c r="E573">
        <v>15700</v>
      </c>
      <c r="F573" t="s">
        <v>315</v>
      </c>
      <c r="G573" t="s">
        <v>970</v>
      </c>
      <c r="H573" t="s">
        <v>2394</v>
      </c>
      <c r="I573" t="s">
        <v>2395</v>
      </c>
      <c r="J573" t="s">
        <v>2396</v>
      </c>
      <c r="K573" t="s">
        <v>2397</v>
      </c>
      <c r="L573" t="s">
        <v>2398</v>
      </c>
      <c r="M573" s="30">
        <v>41645</v>
      </c>
      <c r="N573">
        <v>6</v>
      </c>
      <c r="O573" t="s">
        <v>134</v>
      </c>
      <c r="P573">
        <v>2014</v>
      </c>
    </row>
    <row r="574" spans="1:16" x14ac:dyDescent="0.25">
      <c r="A574" t="s">
        <v>969</v>
      </c>
      <c r="B574" t="s">
        <v>98</v>
      </c>
      <c r="C574" t="s">
        <v>327</v>
      </c>
      <c r="D574" t="s">
        <v>2886</v>
      </c>
      <c r="E574">
        <v>15700</v>
      </c>
      <c r="F574" t="s">
        <v>328</v>
      </c>
      <c r="G574" t="s">
        <v>970</v>
      </c>
      <c r="H574" t="s">
        <v>2394</v>
      </c>
      <c r="I574" t="s">
        <v>2395</v>
      </c>
      <c r="J574" t="s">
        <v>2396</v>
      </c>
      <c r="K574" t="s">
        <v>2397</v>
      </c>
      <c r="L574" t="s">
        <v>2398</v>
      </c>
      <c r="M574" s="30">
        <v>41645</v>
      </c>
      <c r="N574">
        <v>6</v>
      </c>
      <c r="O574" t="s">
        <v>134</v>
      </c>
      <c r="P574">
        <v>2014</v>
      </c>
    </row>
    <row r="575" spans="1:16" hidden="1" x14ac:dyDescent="0.25">
      <c r="A575" t="s">
        <v>90</v>
      </c>
      <c r="B575" t="s">
        <v>91</v>
      </c>
      <c r="C575" t="s">
        <v>327</v>
      </c>
      <c r="D575" t="s">
        <v>2889</v>
      </c>
      <c r="E575">
        <v>15790</v>
      </c>
      <c r="F575" t="s">
        <v>328</v>
      </c>
      <c r="G575" t="s">
        <v>1667</v>
      </c>
      <c r="H575" t="s">
        <v>2399</v>
      </c>
      <c r="I575" t="s">
        <v>2400</v>
      </c>
      <c r="J575" t="s">
        <v>2401</v>
      </c>
      <c r="K575" t="s">
        <v>2402</v>
      </c>
      <c r="L575" t="s">
        <v>2403</v>
      </c>
      <c r="M575" s="30">
        <v>41642</v>
      </c>
      <c r="N575">
        <v>3</v>
      </c>
      <c r="O575" t="s">
        <v>452</v>
      </c>
      <c r="P575">
        <v>2014</v>
      </c>
    </row>
    <row r="576" spans="1:16" hidden="1" x14ac:dyDescent="0.25">
      <c r="A576" t="s">
        <v>90</v>
      </c>
      <c r="B576" t="s">
        <v>98</v>
      </c>
      <c r="C576" t="s">
        <v>314</v>
      </c>
      <c r="D576" t="s">
        <v>2889</v>
      </c>
      <c r="E576">
        <v>2410</v>
      </c>
      <c r="F576" t="s">
        <v>315</v>
      </c>
      <c r="G576" t="s">
        <v>769</v>
      </c>
      <c r="H576" t="s">
        <v>2404</v>
      </c>
      <c r="I576" t="s">
        <v>2405</v>
      </c>
      <c r="J576" t="s">
        <v>2406</v>
      </c>
      <c r="K576" t="s">
        <v>2407</v>
      </c>
      <c r="L576" t="s">
        <v>2408</v>
      </c>
      <c r="M576" s="30">
        <v>41649</v>
      </c>
      <c r="N576">
        <v>10</v>
      </c>
      <c r="O576" t="s">
        <v>106</v>
      </c>
      <c r="P576">
        <v>2014</v>
      </c>
    </row>
    <row r="577" spans="1:16" hidden="1" x14ac:dyDescent="0.25">
      <c r="A577" t="s">
        <v>90</v>
      </c>
      <c r="B577" t="s">
        <v>98</v>
      </c>
      <c r="C577" t="s">
        <v>99</v>
      </c>
      <c r="D577" t="s">
        <v>2889</v>
      </c>
      <c r="E577">
        <v>2410</v>
      </c>
      <c r="F577" t="s">
        <v>100</v>
      </c>
      <c r="G577" t="s">
        <v>769</v>
      </c>
      <c r="H577" t="s">
        <v>2404</v>
      </c>
      <c r="I577" t="s">
        <v>2405</v>
      </c>
      <c r="J577" t="s">
        <v>2406</v>
      </c>
      <c r="K577" t="s">
        <v>2407</v>
      </c>
      <c r="L577" t="s">
        <v>2408</v>
      </c>
      <c r="M577" s="30">
        <v>41649</v>
      </c>
      <c r="N577">
        <v>10</v>
      </c>
      <c r="O577" t="s">
        <v>106</v>
      </c>
      <c r="P577">
        <v>2014</v>
      </c>
    </row>
    <row r="578" spans="1:16" hidden="1" x14ac:dyDescent="0.25">
      <c r="A578" t="s">
        <v>90</v>
      </c>
      <c r="B578" t="s">
        <v>98</v>
      </c>
      <c r="C578" t="s">
        <v>367</v>
      </c>
      <c r="D578" t="s">
        <v>2888</v>
      </c>
      <c r="E578">
        <v>11590</v>
      </c>
      <c r="F578" t="s">
        <v>368</v>
      </c>
      <c r="G578" t="s">
        <v>1667</v>
      </c>
      <c r="H578" t="s">
        <v>2409</v>
      </c>
      <c r="I578" t="s">
        <v>2410</v>
      </c>
      <c r="J578" t="s">
        <v>2411</v>
      </c>
      <c r="K578" t="s">
        <v>2412</v>
      </c>
      <c r="L578" t="s">
        <v>2413</v>
      </c>
      <c r="M578" s="30">
        <v>41284</v>
      </c>
      <c r="N578">
        <v>10</v>
      </c>
      <c r="O578" t="s">
        <v>106</v>
      </c>
      <c r="P578">
        <v>2013</v>
      </c>
    </row>
    <row r="579" spans="1:16" hidden="1" x14ac:dyDescent="0.25">
      <c r="A579" t="s">
        <v>90</v>
      </c>
      <c r="B579" t="s">
        <v>98</v>
      </c>
      <c r="C579" t="s">
        <v>321</v>
      </c>
      <c r="D579" t="s">
        <v>2888</v>
      </c>
      <c r="E579">
        <v>11590</v>
      </c>
      <c r="F579" t="s">
        <v>322</v>
      </c>
      <c r="G579" t="s">
        <v>1667</v>
      </c>
      <c r="H579" t="s">
        <v>2409</v>
      </c>
      <c r="I579" t="s">
        <v>2410</v>
      </c>
      <c r="J579" t="s">
        <v>2411</v>
      </c>
      <c r="K579" t="s">
        <v>2412</v>
      </c>
      <c r="L579" t="s">
        <v>2413</v>
      </c>
      <c r="M579" s="30">
        <v>41284</v>
      </c>
      <c r="N579">
        <v>10</v>
      </c>
      <c r="O579" t="s">
        <v>106</v>
      </c>
      <c r="P579">
        <v>2013</v>
      </c>
    </row>
    <row r="580" spans="1:16" hidden="1" x14ac:dyDescent="0.25">
      <c r="A580" t="s">
        <v>90</v>
      </c>
      <c r="B580" t="s">
        <v>120</v>
      </c>
      <c r="C580" t="s">
        <v>314</v>
      </c>
      <c r="D580" t="s">
        <v>2889</v>
      </c>
      <c r="E580">
        <v>2600</v>
      </c>
      <c r="F580" t="s">
        <v>315</v>
      </c>
      <c r="G580" t="s">
        <v>769</v>
      </c>
      <c r="H580" t="s">
        <v>2414</v>
      </c>
      <c r="I580" t="s">
        <v>2415</v>
      </c>
      <c r="J580" t="s">
        <v>2416</v>
      </c>
      <c r="K580" t="s">
        <v>2417</v>
      </c>
      <c r="L580" t="s">
        <v>2418</v>
      </c>
      <c r="M580" s="30">
        <v>41641</v>
      </c>
      <c r="N580">
        <v>2</v>
      </c>
      <c r="O580" t="s">
        <v>326</v>
      </c>
      <c r="P580">
        <v>2014</v>
      </c>
    </row>
    <row r="581" spans="1:16" hidden="1" x14ac:dyDescent="0.25">
      <c r="A581" t="s">
        <v>90</v>
      </c>
      <c r="B581" t="s">
        <v>91</v>
      </c>
      <c r="C581" t="s">
        <v>314</v>
      </c>
      <c r="D581" t="s">
        <v>2889</v>
      </c>
      <c r="E581">
        <v>2670</v>
      </c>
      <c r="F581" t="s">
        <v>315</v>
      </c>
      <c r="G581" t="s">
        <v>769</v>
      </c>
      <c r="H581" t="s">
        <v>2419</v>
      </c>
      <c r="I581" t="s">
        <v>2420</v>
      </c>
      <c r="J581" t="s">
        <v>2421</v>
      </c>
      <c r="K581" t="s">
        <v>2422</v>
      </c>
      <c r="L581" t="s">
        <v>2423</v>
      </c>
      <c r="M581" s="30">
        <v>41284</v>
      </c>
      <c r="N581">
        <v>10</v>
      </c>
      <c r="O581" t="s">
        <v>106</v>
      </c>
      <c r="P581">
        <v>2013</v>
      </c>
    </row>
    <row r="582" spans="1:16" hidden="1" x14ac:dyDescent="0.25">
      <c r="A582" t="s">
        <v>90</v>
      </c>
      <c r="B582" t="s">
        <v>91</v>
      </c>
      <c r="C582" t="s">
        <v>327</v>
      </c>
      <c r="D582" t="s">
        <v>2889</v>
      </c>
      <c r="E582">
        <v>2670</v>
      </c>
      <c r="F582" t="s">
        <v>328</v>
      </c>
      <c r="G582" t="s">
        <v>769</v>
      </c>
      <c r="H582" t="s">
        <v>2419</v>
      </c>
      <c r="I582" t="s">
        <v>2420</v>
      </c>
      <c r="J582" t="s">
        <v>2421</v>
      </c>
      <c r="K582" t="s">
        <v>2422</v>
      </c>
      <c r="L582" t="s">
        <v>2423</v>
      </c>
      <c r="M582" s="30">
        <v>41284</v>
      </c>
      <c r="N582">
        <v>10</v>
      </c>
      <c r="O582" t="s">
        <v>106</v>
      </c>
      <c r="P582">
        <v>2013</v>
      </c>
    </row>
    <row r="583" spans="1:16" hidden="1" x14ac:dyDescent="0.25">
      <c r="A583" t="s">
        <v>1229</v>
      </c>
      <c r="B583" t="s">
        <v>95</v>
      </c>
      <c r="C583" t="s">
        <v>329</v>
      </c>
      <c r="D583" t="s">
        <v>2888</v>
      </c>
      <c r="E583">
        <v>4900</v>
      </c>
      <c r="F583" t="s">
        <v>330</v>
      </c>
      <c r="G583" t="s">
        <v>1230</v>
      </c>
      <c r="H583" t="s">
        <v>2424</v>
      </c>
      <c r="I583" t="s">
        <v>2425</v>
      </c>
      <c r="J583" t="s">
        <v>2426</v>
      </c>
      <c r="K583" t="s">
        <v>2427</v>
      </c>
      <c r="L583" t="s">
        <v>945</v>
      </c>
      <c r="M583" s="30">
        <v>41650</v>
      </c>
      <c r="N583">
        <v>11</v>
      </c>
      <c r="O583" t="s">
        <v>355</v>
      </c>
      <c r="P583">
        <v>2014</v>
      </c>
    </row>
    <row r="584" spans="1:16" x14ac:dyDescent="0.25">
      <c r="A584" t="s">
        <v>969</v>
      </c>
      <c r="B584" t="s">
        <v>112</v>
      </c>
      <c r="C584" t="s">
        <v>329</v>
      </c>
      <c r="D584" t="s">
        <v>2886</v>
      </c>
      <c r="E584">
        <v>7425</v>
      </c>
      <c r="F584" t="s">
        <v>330</v>
      </c>
      <c r="G584" t="s">
        <v>970</v>
      </c>
      <c r="H584" t="s">
        <v>2428</v>
      </c>
      <c r="I584" t="s">
        <v>2429</v>
      </c>
      <c r="J584" t="s">
        <v>2430</v>
      </c>
      <c r="K584" t="s">
        <v>2431</v>
      </c>
      <c r="L584" t="s">
        <v>2429</v>
      </c>
      <c r="M584" s="30">
        <v>41643</v>
      </c>
      <c r="N584">
        <v>4</v>
      </c>
      <c r="O584" t="s">
        <v>468</v>
      </c>
      <c r="P584">
        <v>2014</v>
      </c>
    </row>
    <row r="585" spans="1:16" hidden="1" x14ac:dyDescent="0.25">
      <c r="A585" t="s">
        <v>90</v>
      </c>
      <c r="B585" t="s">
        <v>98</v>
      </c>
      <c r="C585" t="s">
        <v>314</v>
      </c>
      <c r="D585" t="s">
        <v>2888</v>
      </c>
      <c r="E585">
        <v>12590</v>
      </c>
      <c r="F585" t="s">
        <v>315</v>
      </c>
      <c r="G585" t="s">
        <v>1667</v>
      </c>
      <c r="H585" t="s">
        <v>2432</v>
      </c>
      <c r="I585" t="s">
        <v>2433</v>
      </c>
      <c r="J585" t="s">
        <v>2434</v>
      </c>
      <c r="K585" t="s">
        <v>2435</v>
      </c>
      <c r="L585" t="s">
        <v>2436</v>
      </c>
      <c r="M585" s="30">
        <v>41643</v>
      </c>
      <c r="N585">
        <v>4</v>
      </c>
      <c r="O585" t="s">
        <v>468</v>
      </c>
      <c r="P585">
        <v>2014</v>
      </c>
    </row>
    <row r="586" spans="1:16" hidden="1" x14ac:dyDescent="0.25">
      <c r="A586" t="s">
        <v>1229</v>
      </c>
      <c r="B586" t="s">
        <v>98</v>
      </c>
      <c r="C586" t="s">
        <v>99</v>
      </c>
      <c r="D586" t="s">
        <v>2889</v>
      </c>
      <c r="E586">
        <v>5100</v>
      </c>
      <c r="F586" t="s">
        <v>100</v>
      </c>
      <c r="G586" t="s">
        <v>1230</v>
      </c>
      <c r="H586" t="s">
        <v>2437</v>
      </c>
      <c r="I586" t="s">
        <v>2438</v>
      </c>
      <c r="J586" t="s">
        <v>2439</v>
      </c>
      <c r="K586" t="s">
        <v>2103</v>
      </c>
      <c r="L586" t="s">
        <v>2440</v>
      </c>
      <c r="M586" s="30">
        <v>41643</v>
      </c>
      <c r="N586">
        <v>4</v>
      </c>
      <c r="O586" t="s">
        <v>468</v>
      </c>
      <c r="P586">
        <v>2014</v>
      </c>
    </row>
    <row r="587" spans="1:16" hidden="1" x14ac:dyDescent="0.25">
      <c r="A587" t="s">
        <v>90</v>
      </c>
      <c r="B587" t="s">
        <v>120</v>
      </c>
      <c r="C587" t="s">
        <v>314</v>
      </c>
      <c r="D587" t="s">
        <v>2887</v>
      </c>
      <c r="E587">
        <v>8830</v>
      </c>
      <c r="F587" t="s">
        <v>315</v>
      </c>
      <c r="G587" t="s">
        <v>1667</v>
      </c>
      <c r="H587" t="s">
        <v>2441</v>
      </c>
      <c r="I587" t="s">
        <v>97</v>
      </c>
      <c r="J587" t="s">
        <v>2441</v>
      </c>
      <c r="K587" t="s">
        <v>2442</v>
      </c>
      <c r="L587" t="s">
        <v>2443</v>
      </c>
      <c r="M587" s="30">
        <v>41647</v>
      </c>
      <c r="N587">
        <v>8</v>
      </c>
      <c r="O587" t="s">
        <v>361</v>
      </c>
      <c r="P587">
        <v>2014</v>
      </c>
    </row>
    <row r="588" spans="1:16" hidden="1" x14ac:dyDescent="0.25">
      <c r="A588" t="s">
        <v>90</v>
      </c>
      <c r="B588" t="s">
        <v>95</v>
      </c>
      <c r="C588" t="s">
        <v>314</v>
      </c>
      <c r="D588" t="s">
        <v>2889</v>
      </c>
      <c r="E588">
        <v>17310</v>
      </c>
      <c r="F588" t="s">
        <v>315</v>
      </c>
      <c r="G588" t="s">
        <v>1667</v>
      </c>
      <c r="H588" t="s">
        <v>2444</v>
      </c>
      <c r="I588" t="s">
        <v>2445</v>
      </c>
      <c r="J588" t="s">
        <v>2446</v>
      </c>
      <c r="K588" t="s">
        <v>1884</v>
      </c>
      <c r="L588" t="s">
        <v>2447</v>
      </c>
      <c r="M588" s="30">
        <v>41649</v>
      </c>
      <c r="N588">
        <v>10</v>
      </c>
      <c r="O588" t="s">
        <v>106</v>
      </c>
      <c r="P588">
        <v>2014</v>
      </c>
    </row>
    <row r="589" spans="1:16" hidden="1" x14ac:dyDescent="0.25">
      <c r="A589" t="s">
        <v>90</v>
      </c>
      <c r="B589" t="s">
        <v>95</v>
      </c>
      <c r="C589" t="s">
        <v>321</v>
      </c>
      <c r="D589" t="s">
        <v>2889</v>
      </c>
      <c r="E589">
        <v>17310</v>
      </c>
      <c r="F589" t="s">
        <v>322</v>
      </c>
      <c r="G589" t="s">
        <v>1667</v>
      </c>
      <c r="H589" t="s">
        <v>2444</v>
      </c>
      <c r="I589" t="s">
        <v>2445</v>
      </c>
      <c r="J589" t="s">
        <v>2446</v>
      </c>
      <c r="K589" t="s">
        <v>1884</v>
      </c>
      <c r="L589" t="s">
        <v>2447</v>
      </c>
      <c r="M589" s="30">
        <v>41649</v>
      </c>
      <c r="N589">
        <v>10</v>
      </c>
      <c r="O589" t="s">
        <v>106</v>
      </c>
      <c r="P589">
        <v>2014</v>
      </c>
    </row>
    <row r="590" spans="1:16" hidden="1" x14ac:dyDescent="0.25">
      <c r="A590" t="s">
        <v>90</v>
      </c>
      <c r="B590" t="s">
        <v>120</v>
      </c>
      <c r="C590" t="s">
        <v>367</v>
      </c>
      <c r="D590" t="s">
        <v>2889</v>
      </c>
      <c r="E590">
        <v>17270</v>
      </c>
      <c r="F590" t="s">
        <v>368</v>
      </c>
      <c r="G590" t="s">
        <v>1667</v>
      </c>
      <c r="H590" t="s">
        <v>2448</v>
      </c>
      <c r="I590" t="s">
        <v>2449</v>
      </c>
      <c r="J590" t="s">
        <v>2450</v>
      </c>
      <c r="K590" t="s">
        <v>2451</v>
      </c>
      <c r="L590" t="s">
        <v>2452</v>
      </c>
      <c r="M590" s="30">
        <v>41284</v>
      </c>
      <c r="N590">
        <v>10</v>
      </c>
      <c r="O590" t="s">
        <v>106</v>
      </c>
      <c r="P590">
        <v>2013</v>
      </c>
    </row>
    <row r="591" spans="1:16" hidden="1" x14ac:dyDescent="0.25">
      <c r="A591" t="s">
        <v>90</v>
      </c>
      <c r="B591" t="s">
        <v>120</v>
      </c>
      <c r="C591" t="s">
        <v>321</v>
      </c>
      <c r="D591" t="s">
        <v>2889</v>
      </c>
      <c r="E591">
        <v>17270</v>
      </c>
      <c r="F591" t="s">
        <v>322</v>
      </c>
      <c r="G591" t="s">
        <v>1667</v>
      </c>
      <c r="H591" t="s">
        <v>2448</v>
      </c>
      <c r="I591" t="s">
        <v>2449</v>
      </c>
      <c r="J591" t="s">
        <v>2450</v>
      </c>
      <c r="K591" t="s">
        <v>2451</v>
      </c>
      <c r="L591" t="s">
        <v>2452</v>
      </c>
      <c r="M591" s="30">
        <v>41284</v>
      </c>
      <c r="N591">
        <v>10</v>
      </c>
      <c r="O591" t="s">
        <v>106</v>
      </c>
      <c r="P591">
        <v>2013</v>
      </c>
    </row>
    <row r="592" spans="1:16" hidden="1" x14ac:dyDescent="0.25">
      <c r="A592" t="s">
        <v>90</v>
      </c>
      <c r="B592" t="s">
        <v>95</v>
      </c>
      <c r="C592" t="s">
        <v>327</v>
      </c>
      <c r="D592" t="s">
        <v>2889</v>
      </c>
      <c r="E592">
        <v>14910</v>
      </c>
      <c r="F592" t="s">
        <v>328</v>
      </c>
      <c r="G592" t="s">
        <v>1667</v>
      </c>
      <c r="H592" t="s">
        <v>2453</v>
      </c>
      <c r="I592" t="s">
        <v>2454</v>
      </c>
      <c r="J592" t="s">
        <v>2455</v>
      </c>
      <c r="K592" t="s">
        <v>2456</v>
      </c>
      <c r="L592" t="s">
        <v>2457</v>
      </c>
      <c r="M592" s="30">
        <v>41642</v>
      </c>
      <c r="N592">
        <v>3</v>
      </c>
      <c r="O592" t="s">
        <v>452</v>
      </c>
      <c r="P592">
        <v>2014</v>
      </c>
    </row>
    <row r="593" spans="1:16" hidden="1" x14ac:dyDescent="0.25">
      <c r="A593" t="s">
        <v>969</v>
      </c>
      <c r="B593" t="s">
        <v>112</v>
      </c>
      <c r="C593" t="s">
        <v>367</v>
      </c>
      <c r="D593" t="s">
        <v>2887</v>
      </c>
      <c r="E593">
        <v>3450</v>
      </c>
      <c r="F593" t="s">
        <v>368</v>
      </c>
      <c r="G593" t="s">
        <v>970</v>
      </c>
      <c r="H593" t="s">
        <v>2458</v>
      </c>
      <c r="I593" t="s">
        <v>97</v>
      </c>
      <c r="J593" t="s">
        <v>2458</v>
      </c>
      <c r="K593" t="s">
        <v>2459</v>
      </c>
      <c r="L593" t="s">
        <v>2460</v>
      </c>
      <c r="M593" s="30">
        <v>41284</v>
      </c>
      <c r="N593">
        <v>10</v>
      </c>
      <c r="O593" t="s">
        <v>106</v>
      </c>
      <c r="P593">
        <v>2013</v>
      </c>
    </row>
    <row r="594" spans="1:16" hidden="1" x14ac:dyDescent="0.25">
      <c r="A594" t="s">
        <v>969</v>
      </c>
      <c r="B594" t="s">
        <v>112</v>
      </c>
      <c r="C594" t="s">
        <v>99</v>
      </c>
      <c r="D594" t="s">
        <v>2887</v>
      </c>
      <c r="E594">
        <v>3450</v>
      </c>
      <c r="F594" t="s">
        <v>100</v>
      </c>
      <c r="G594" t="s">
        <v>970</v>
      </c>
      <c r="H594" t="s">
        <v>2458</v>
      </c>
      <c r="I594" t="s">
        <v>97</v>
      </c>
      <c r="J594" t="s">
        <v>2458</v>
      </c>
      <c r="K594" t="s">
        <v>2459</v>
      </c>
      <c r="L594" t="s">
        <v>2460</v>
      </c>
      <c r="M594" s="30">
        <v>41284</v>
      </c>
      <c r="N594">
        <v>10</v>
      </c>
      <c r="O594" t="s">
        <v>106</v>
      </c>
      <c r="P594">
        <v>2013</v>
      </c>
    </row>
    <row r="595" spans="1:16" hidden="1" x14ac:dyDescent="0.25">
      <c r="A595" t="s">
        <v>90</v>
      </c>
      <c r="B595" t="s">
        <v>112</v>
      </c>
      <c r="C595" t="s">
        <v>99</v>
      </c>
      <c r="D595" t="s">
        <v>2888</v>
      </c>
      <c r="E595">
        <v>11350</v>
      </c>
      <c r="F595" t="s">
        <v>100</v>
      </c>
      <c r="G595" t="s">
        <v>1667</v>
      </c>
      <c r="H595" t="s">
        <v>2461</v>
      </c>
      <c r="I595" t="s">
        <v>2462</v>
      </c>
      <c r="J595" t="s">
        <v>2463</v>
      </c>
      <c r="K595" t="s">
        <v>2464</v>
      </c>
      <c r="L595" t="s">
        <v>2465</v>
      </c>
      <c r="M595" s="30">
        <v>41645</v>
      </c>
      <c r="N595">
        <v>6</v>
      </c>
      <c r="O595" t="s">
        <v>134</v>
      </c>
      <c r="P595">
        <v>2014</v>
      </c>
    </row>
    <row r="596" spans="1:16" hidden="1" x14ac:dyDescent="0.25">
      <c r="A596" t="s">
        <v>90</v>
      </c>
      <c r="B596" t="s">
        <v>112</v>
      </c>
      <c r="C596" t="s">
        <v>321</v>
      </c>
      <c r="D596" t="s">
        <v>2888</v>
      </c>
      <c r="E596">
        <v>11350</v>
      </c>
      <c r="F596" t="s">
        <v>322</v>
      </c>
      <c r="G596" t="s">
        <v>1667</v>
      </c>
      <c r="H596" t="s">
        <v>2461</v>
      </c>
      <c r="I596" t="s">
        <v>2462</v>
      </c>
      <c r="J596" t="s">
        <v>2463</v>
      </c>
      <c r="K596" t="s">
        <v>2464</v>
      </c>
      <c r="L596" t="s">
        <v>2465</v>
      </c>
      <c r="M596" s="30">
        <v>41645</v>
      </c>
      <c r="N596">
        <v>6</v>
      </c>
      <c r="O596" t="s">
        <v>134</v>
      </c>
      <c r="P596">
        <v>2014</v>
      </c>
    </row>
    <row r="597" spans="1:16" hidden="1" x14ac:dyDescent="0.25">
      <c r="A597" t="s">
        <v>90</v>
      </c>
      <c r="B597" t="s">
        <v>98</v>
      </c>
      <c r="C597" t="s">
        <v>329</v>
      </c>
      <c r="D597" t="s">
        <v>2888</v>
      </c>
      <c r="E597">
        <v>10160</v>
      </c>
      <c r="F597" t="s">
        <v>330</v>
      </c>
      <c r="G597" t="s">
        <v>1667</v>
      </c>
      <c r="H597" t="s">
        <v>2466</v>
      </c>
      <c r="I597" t="s">
        <v>2467</v>
      </c>
      <c r="J597" t="s">
        <v>2468</v>
      </c>
      <c r="K597" t="s">
        <v>2469</v>
      </c>
      <c r="L597" t="s">
        <v>2470</v>
      </c>
      <c r="M597" s="30">
        <v>41285</v>
      </c>
      <c r="N597">
        <v>11</v>
      </c>
      <c r="O597" t="s">
        <v>355</v>
      </c>
      <c r="P597">
        <v>2013</v>
      </c>
    </row>
    <row r="598" spans="1:16" x14ac:dyDescent="0.25">
      <c r="A598" t="s">
        <v>969</v>
      </c>
      <c r="B598" t="s">
        <v>120</v>
      </c>
      <c r="C598" t="s">
        <v>314</v>
      </c>
      <c r="D598" t="s">
        <v>2886</v>
      </c>
      <c r="E598">
        <v>6620</v>
      </c>
      <c r="F598" t="s">
        <v>315</v>
      </c>
      <c r="G598" t="s">
        <v>970</v>
      </c>
      <c r="H598" t="s">
        <v>2471</v>
      </c>
      <c r="I598" t="s">
        <v>2472</v>
      </c>
      <c r="J598" t="s">
        <v>2473</v>
      </c>
      <c r="K598" t="s">
        <v>2474</v>
      </c>
      <c r="L598" t="s">
        <v>2472</v>
      </c>
      <c r="M598" s="30">
        <v>41645</v>
      </c>
      <c r="N598">
        <v>6</v>
      </c>
      <c r="O598" t="s">
        <v>134</v>
      </c>
      <c r="P598">
        <v>2014</v>
      </c>
    </row>
    <row r="599" spans="1:16" x14ac:dyDescent="0.25">
      <c r="A599" t="s">
        <v>969</v>
      </c>
      <c r="B599" t="s">
        <v>120</v>
      </c>
      <c r="C599" t="s">
        <v>327</v>
      </c>
      <c r="D599" t="s">
        <v>2886</v>
      </c>
      <c r="E599">
        <v>6620</v>
      </c>
      <c r="F599" t="s">
        <v>328</v>
      </c>
      <c r="G599" t="s">
        <v>970</v>
      </c>
      <c r="H599" t="s">
        <v>2471</v>
      </c>
      <c r="I599" t="s">
        <v>2472</v>
      </c>
      <c r="J599" t="s">
        <v>2473</v>
      </c>
      <c r="K599" t="s">
        <v>2474</v>
      </c>
      <c r="L599" t="s">
        <v>2472</v>
      </c>
      <c r="M599" s="30">
        <v>41645</v>
      </c>
      <c r="N599">
        <v>6</v>
      </c>
      <c r="O599" t="s">
        <v>134</v>
      </c>
      <c r="P599">
        <v>2014</v>
      </c>
    </row>
    <row r="600" spans="1:16" x14ac:dyDescent="0.25">
      <c r="A600" t="s">
        <v>969</v>
      </c>
      <c r="B600" t="s">
        <v>95</v>
      </c>
      <c r="C600" t="s">
        <v>367</v>
      </c>
      <c r="D600" t="s">
        <v>2886</v>
      </c>
      <c r="E600">
        <v>12870</v>
      </c>
      <c r="F600" t="s">
        <v>368</v>
      </c>
      <c r="G600" t="s">
        <v>970</v>
      </c>
      <c r="H600" t="s">
        <v>2475</v>
      </c>
      <c r="I600" t="s">
        <v>2476</v>
      </c>
      <c r="J600" t="s">
        <v>2477</v>
      </c>
      <c r="K600" t="s">
        <v>2478</v>
      </c>
      <c r="L600" t="s">
        <v>2479</v>
      </c>
      <c r="M600" s="30">
        <v>41651</v>
      </c>
      <c r="N600">
        <v>12</v>
      </c>
      <c r="O600" t="s">
        <v>113</v>
      </c>
      <c r="P600">
        <v>2014</v>
      </c>
    </row>
    <row r="601" spans="1:16" x14ac:dyDescent="0.25">
      <c r="A601" t="s">
        <v>969</v>
      </c>
      <c r="B601" t="s">
        <v>95</v>
      </c>
      <c r="C601" t="s">
        <v>314</v>
      </c>
      <c r="D601" t="s">
        <v>2886</v>
      </c>
      <c r="E601">
        <v>12870</v>
      </c>
      <c r="F601" t="s">
        <v>315</v>
      </c>
      <c r="G601" t="s">
        <v>970</v>
      </c>
      <c r="H601" t="s">
        <v>2475</v>
      </c>
      <c r="I601" t="s">
        <v>2476</v>
      </c>
      <c r="J601" t="s">
        <v>2477</v>
      </c>
      <c r="K601" t="s">
        <v>2478</v>
      </c>
      <c r="L601" t="s">
        <v>2479</v>
      </c>
      <c r="M601" s="30">
        <v>41651</v>
      </c>
      <c r="N601">
        <v>12</v>
      </c>
      <c r="O601" t="s">
        <v>113</v>
      </c>
      <c r="P601">
        <v>2014</v>
      </c>
    </row>
    <row r="602" spans="1:16" hidden="1" x14ac:dyDescent="0.25">
      <c r="A602" t="s">
        <v>90</v>
      </c>
      <c r="B602" t="s">
        <v>98</v>
      </c>
      <c r="C602" t="s">
        <v>314</v>
      </c>
      <c r="D602" t="s">
        <v>2888</v>
      </c>
      <c r="E602">
        <v>10950</v>
      </c>
      <c r="F602" t="s">
        <v>315</v>
      </c>
      <c r="G602" t="s">
        <v>1667</v>
      </c>
      <c r="H602" t="s">
        <v>2480</v>
      </c>
      <c r="I602" t="s">
        <v>2481</v>
      </c>
      <c r="J602" t="s">
        <v>2482</v>
      </c>
      <c r="K602" t="s">
        <v>2483</v>
      </c>
      <c r="L602" t="s">
        <v>2484</v>
      </c>
      <c r="M602" s="30">
        <v>41644</v>
      </c>
      <c r="N602">
        <v>5</v>
      </c>
      <c r="O602" t="s">
        <v>416</v>
      </c>
      <c r="P602">
        <v>2014</v>
      </c>
    </row>
    <row r="603" spans="1:16" hidden="1" x14ac:dyDescent="0.25">
      <c r="A603" t="s">
        <v>90</v>
      </c>
      <c r="B603" t="s">
        <v>91</v>
      </c>
      <c r="C603" t="s">
        <v>314</v>
      </c>
      <c r="D603" t="s">
        <v>2889</v>
      </c>
      <c r="E603">
        <v>14385</v>
      </c>
      <c r="F603" t="s">
        <v>315</v>
      </c>
      <c r="G603" t="s">
        <v>1667</v>
      </c>
      <c r="H603" t="s">
        <v>2485</v>
      </c>
      <c r="I603" t="s">
        <v>2486</v>
      </c>
      <c r="J603" t="s">
        <v>2487</v>
      </c>
      <c r="K603" t="s">
        <v>2488</v>
      </c>
      <c r="L603" t="s">
        <v>2489</v>
      </c>
      <c r="M603" s="30">
        <v>41640</v>
      </c>
      <c r="N603">
        <v>1</v>
      </c>
      <c r="O603" t="s">
        <v>384</v>
      </c>
      <c r="P603">
        <v>2014</v>
      </c>
    </row>
    <row r="604" spans="1:16" x14ac:dyDescent="0.25">
      <c r="A604" t="s">
        <v>1229</v>
      </c>
      <c r="B604" t="s">
        <v>95</v>
      </c>
      <c r="C604" t="s">
        <v>321</v>
      </c>
      <c r="D604" t="s">
        <v>2886</v>
      </c>
      <c r="E604">
        <v>3210</v>
      </c>
      <c r="F604" t="s">
        <v>322</v>
      </c>
      <c r="G604" t="s">
        <v>1230</v>
      </c>
      <c r="H604" t="s">
        <v>2490</v>
      </c>
      <c r="I604" t="s">
        <v>2491</v>
      </c>
      <c r="J604" t="s">
        <v>2492</v>
      </c>
      <c r="K604" t="s">
        <v>2493</v>
      </c>
      <c r="L604" t="s">
        <v>2494</v>
      </c>
      <c r="M604" s="30">
        <v>41285</v>
      </c>
      <c r="N604">
        <v>11</v>
      </c>
      <c r="O604" t="s">
        <v>355</v>
      </c>
      <c r="P604">
        <v>2013</v>
      </c>
    </row>
    <row r="605" spans="1:16" hidden="1" x14ac:dyDescent="0.25">
      <c r="A605" t="s">
        <v>90</v>
      </c>
      <c r="B605" t="s">
        <v>95</v>
      </c>
      <c r="C605" t="s">
        <v>314</v>
      </c>
      <c r="D605" t="s">
        <v>2888</v>
      </c>
      <c r="E605">
        <v>10310</v>
      </c>
      <c r="F605" t="s">
        <v>315</v>
      </c>
      <c r="G605" t="s">
        <v>1667</v>
      </c>
      <c r="H605" t="s">
        <v>2495</v>
      </c>
      <c r="I605" t="s">
        <v>2496</v>
      </c>
      <c r="J605" t="s">
        <v>2497</v>
      </c>
      <c r="K605" t="s">
        <v>2498</v>
      </c>
      <c r="L605" t="s">
        <v>2499</v>
      </c>
      <c r="M605" s="30">
        <v>41283</v>
      </c>
      <c r="N605">
        <v>9</v>
      </c>
      <c r="O605" t="s">
        <v>341</v>
      </c>
      <c r="P605">
        <v>2013</v>
      </c>
    </row>
    <row r="606" spans="1:16" hidden="1" x14ac:dyDescent="0.25">
      <c r="A606" t="s">
        <v>90</v>
      </c>
      <c r="B606" t="s">
        <v>91</v>
      </c>
      <c r="C606" t="s">
        <v>367</v>
      </c>
      <c r="D606" t="s">
        <v>2889</v>
      </c>
      <c r="E606">
        <v>12980</v>
      </c>
      <c r="F606" t="s">
        <v>368</v>
      </c>
      <c r="G606" t="s">
        <v>1667</v>
      </c>
      <c r="H606" t="s">
        <v>2500</v>
      </c>
      <c r="I606" t="s">
        <v>2501</v>
      </c>
      <c r="J606" t="s">
        <v>2502</v>
      </c>
      <c r="K606" t="s">
        <v>2503</v>
      </c>
      <c r="L606" t="s">
        <v>2504</v>
      </c>
      <c r="M606" s="30">
        <v>41641</v>
      </c>
      <c r="N606">
        <v>2</v>
      </c>
      <c r="O606" t="s">
        <v>326</v>
      </c>
      <c r="P606">
        <v>2014</v>
      </c>
    </row>
    <row r="607" spans="1:16" hidden="1" x14ac:dyDescent="0.25">
      <c r="A607" t="s">
        <v>1229</v>
      </c>
      <c r="B607" t="s">
        <v>98</v>
      </c>
      <c r="C607" t="s">
        <v>327</v>
      </c>
      <c r="D607" t="s">
        <v>2889</v>
      </c>
      <c r="E607">
        <v>4920</v>
      </c>
      <c r="F607" t="s">
        <v>328</v>
      </c>
      <c r="G607" t="s">
        <v>1230</v>
      </c>
      <c r="H607" t="s">
        <v>2505</v>
      </c>
      <c r="I607" t="s">
        <v>2506</v>
      </c>
      <c r="J607" t="s">
        <v>1880</v>
      </c>
      <c r="K607" t="s">
        <v>2194</v>
      </c>
      <c r="L607" t="s">
        <v>2507</v>
      </c>
      <c r="M607" s="30">
        <v>41646</v>
      </c>
      <c r="N607">
        <v>7</v>
      </c>
      <c r="O607" t="s">
        <v>94</v>
      </c>
      <c r="P607">
        <v>2014</v>
      </c>
    </row>
    <row r="608" spans="1:16" hidden="1" x14ac:dyDescent="0.25">
      <c r="A608" t="s">
        <v>90</v>
      </c>
      <c r="B608" t="s">
        <v>120</v>
      </c>
      <c r="C608" t="s">
        <v>367</v>
      </c>
      <c r="D608" t="s">
        <v>2889</v>
      </c>
      <c r="E608">
        <v>13680</v>
      </c>
      <c r="F608" t="s">
        <v>368</v>
      </c>
      <c r="G608" t="s">
        <v>1667</v>
      </c>
      <c r="H608" t="s">
        <v>2508</v>
      </c>
      <c r="I608" t="s">
        <v>2509</v>
      </c>
      <c r="J608" t="s">
        <v>2510</v>
      </c>
      <c r="K608" t="s">
        <v>2511</v>
      </c>
      <c r="L608" t="s">
        <v>2512</v>
      </c>
      <c r="M608" s="30">
        <v>41641</v>
      </c>
      <c r="N608">
        <v>2</v>
      </c>
      <c r="O608" t="s">
        <v>326</v>
      </c>
      <c r="P608">
        <v>2014</v>
      </c>
    </row>
    <row r="609" spans="1:16" hidden="1" x14ac:dyDescent="0.25">
      <c r="A609" t="s">
        <v>90</v>
      </c>
      <c r="B609" t="s">
        <v>95</v>
      </c>
      <c r="C609" t="s">
        <v>99</v>
      </c>
      <c r="D609" t="s">
        <v>2889</v>
      </c>
      <c r="E609">
        <v>11900</v>
      </c>
      <c r="F609" t="s">
        <v>100</v>
      </c>
      <c r="G609" t="s">
        <v>1667</v>
      </c>
      <c r="H609" t="s">
        <v>2513</v>
      </c>
      <c r="I609" t="s">
        <v>2514</v>
      </c>
      <c r="J609" t="s">
        <v>2515</v>
      </c>
      <c r="K609" t="s">
        <v>2516</v>
      </c>
      <c r="L609" t="s">
        <v>2517</v>
      </c>
      <c r="M609" s="30">
        <v>41645</v>
      </c>
      <c r="N609">
        <v>6</v>
      </c>
      <c r="O609" t="s">
        <v>134</v>
      </c>
      <c r="P609">
        <v>2014</v>
      </c>
    </row>
    <row r="610" spans="1:16" hidden="1" x14ac:dyDescent="0.25">
      <c r="A610" t="s">
        <v>90</v>
      </c>
      <c r="B610" t="s">
        <v>95</v>
      </c>
      <c r="C610" t="s">
        <v>321</v>
      </c>
      <c r="D610" t="s">
        <v>2889</v>
      </c>
      <c r="E610">
        <v>11900</v>
      </c>
      <c r="F610" t="s">
        <v>322</v>
      </c>
      <c r="G610" t="s">
        <v>1667</v>
      </c>
      <c r="H610" t="s">
        <v>2513</v>
      </c>
      <c r="I610" t="s">
        <v>2514</v>
      </c>
      <c r="J610" t="s">
        <v>2515</v>
      </c>
      <c r="K610" t="s">
        <v>2516</v>
      </c>
      <c r="L610" t="s">
        <v>2517</v>
      </c>
      <c r="M610" s="30">
        <v>41645</v>
      </c>
      <c r="N610">
        <v>6</v>
      </c>
      <c r="O610" t="s">
        <v>134</v>
      </c>
      <c r="P610">
        <v>2014</v>
      </c>
    </row>
    <row r="611" spans="1:16" hidden="1" x14ac:dyDescent="0.25">
      <c r="A611" t="s">
        <v>1229</v>
      </c>
      <c r="B611" t="s">
        <v>112</v>
      </c>
      <c r="C611" t="s">
        <v>99</v>
      </c>
      <c r="D611" t="s">
        <v>2889</v>
      </c>
      <c r="E611">
        <v>3840</v>
      </c>
      <c r="F611" t="s">
        <v>100</v>
      </c>
      <c r="G611" t="s">
        <v>1230</v>
      </c>
      <c r="H611" t="s">
        <v>2518</v>
      </c>
      <c r="I611" t="s">
        <v>2519</v>
      </c>
      <c r="J611" t="s">
        <v>2520</v>
      </c>
      <c r="K611" t="s">
        <v>2521</v>
      </c>
      <c r="L611" t="s">
        <v>2522</v>
      </c>
      <c r="M611" s="30">
        <v>41640</v>
      </c>
      <c r="N611">
        <v>1</v>
      </c>
      <c r="O611" t="s">
        <v>384</v>
      </c>
      <c r="P611">
        <v>2014</v>
      </c>
    </row>
    <row r="612" spans="1:16" x14ac:dyDescent="0.25">
      <c r="A612" t="s">
        <v>969</v>
      </c>
      <c r="B612" t="s">
        <v>91</v>
      </c>
      <c r="C612" t="s">
        <v>329</v>
      </c>
      <c r="D612" t="s">
        <v>2886</v>
      </c>
      <c r="E612">
        <v>3300</v>
      </c>
      <c r="F612" t="s">
        <v>330</v>
      </c>
      <c r="G612" t="s">
        <v>970</v>
      </c>
      <c r="H612" t="s">
        <v>2523</v>
      </c>
      <c r="I612" t="s">
        <v>2524</v>
      </c>
      <c r="J612" t="s">
        <v>2525</v>
      </c>
      <c r="K612" t="s">
        <v>2526</v>
      </c>
      <c r="L612" t="s">
        <v>2527</v>
      </c>
      <c r="M612" s="30">
        <v>41283</v>
      </c>
      <c r="N612">
        <v>9</v>
      </c>
      <c r="O612" t="s">
        <v>341</v>
      </c>
      <c r="P612">
        <v>2013</v>
      </c>
    </row>
    <row r="613" spans="1:16" x14ac:dyDescent="0.25">
      <c r="A613" t="s">
        <v>90</v>
      </c>
      <c r="B613" t="s">
        <v>95</v>
      </c>
      <c r="C613" t="s">
        <v>99</v>
      </c>
      <c r="D613" t="s">
        <v>2886</v>
      </c>
      <c r="E613">
        <v>6390</v>
      </c>
      <c r="F613" t="s">
        <v>100</v>
      </c>
      <c r="G613" t="s">
        <v>1667</v>
      </c>
      <c r="H613" t="s">
        <v>2528</v>
      </c>
      <c r="I613" t="s">
        <v>2529</v>
      </c>
      <c r="J613" t="s">
        <v>2530</v>
      </c>
      <c r="K613" t="s">
        <v>2531</v>
      </c>
      <c r="L613" t="s">
        <v>2532</v>
      </c>
      <c r="M613" s="30">
        <v>41650</v>
      </c>
      <c r="N613">
        <v>11</v>
      </c>
      <c r="O613" t="s">
        <v>355</v>
      </c>
      <c r="P613">
        <v>2014</v>
      </c>
    </row>
    <row r="614" spans="1:16" hidden="1" x14ac:dyDescent="0.25">
      <c r="A614" t="s">
        <v>1229</v>
      </c>
      <c r="B614" t="s">
        <v>120</v>
      </c>
      <c r="C614" t="s">
        <v>314</v>
      </c>
      <c r="D614" t="s">
        <v>2889</v>
      </c>
      <c r="E614">
        <v>3800</v>
      </c>
      <c r="F614" t="s">
        <v>315</v>
      </c>
      <c r="G614" t="s">
        <v>1230</v>
      </c>
      <c r="H614" t="s">
        <v>2533</v>
      </c>
      <c r="I614" t="s">
        <v>2534</v>
      </c>
      <c r="J614" t="s">
        <v>2535</v>
      </c>
      <c r="K614" t="s">
        <v>2536</v>
      </c>
      <c r="L614" t="s">
        <v>2537</v>
      </c>
      <c r="M614" s="30">
        <v>41286</v>
      </c>
      <c r="N614">
        <v>12</v>
      </c>
      <c r="O614" t="s">
        <v>113</v>
      </c>
      <c r="P614">
        <v>2013</v>
      </c>
    </row>
    <row r="615" spans="1:16" hidden="1" x14ac:dyDescent="0.25">
      <c r="A615" t="s">
        <v>90</v>
      </c>
      <c r="B615" t="s">
        <v>112</v>
      </c>
      <c r="C615" t="s">
        <v>329</v>
      </c>
      <c r="D615" t="s">
        <v>2888</v>
      </c>
      <c r="E615">
        <v>8190</v>
      </c>
      <c r="F615" t="s">
        <v>330</v>
      </c>
      <c r="G615" t="s">
        <v>1667</v>
      </c>
      <c r="H615" t="s">
        <v>2538</v>
      </c>
      <c r="I615" t="s">
        <v>2539</v>
      </c>
      <c r="J615" t="s">
        <v>2540</v>
      </c>
      <c r="K615" t="s">
        <v>2541</v>
      </c>
      <c r="L615" t="s">
        <v>2542</v>
      </c>
      <c r="M615" s="30">
        <v>41646</v>
      </c>
      <c r="N615">
        <v>7</v>
      </c>
      <c r="O615" t="s">
        <v>94</v>
      </c>
      <c r="P615">
        <v>2014</v>
      </c>
    </row>
    <row r="616" spans="1:16" hidden="1" x14ac:dyDescent="0.25">
      <c r="A616" t="s">
        <v>90</v>
      </c>
      <c r="B616" t="s">
        <v>91</v>
      </c>
      <c r="C616" t="s">
        <v>314</v>
      </c>
      <c r="D616" t="s">
        <v>2888</v>
      </c>
      <c r="E616">
        <v>6780</v>
      </c>
      <c r="F616" t="s">
        <v>315</v>
      </c>
      <c r="G616" t="s">
        <v>1667</v>
      </c>
      <c r="H616" t="s">
        <v>2543</v>
      </c>
      <c r="I616" t="s">
        <v>2544</v>
      </c>
      <c r="J616" t="s">
        <v>2545</v>
      </c>
      <c r="K616" t="s">
        <v>2546</v>
      </c>
      <c r="L616" t="s">
        <v>2547</v>
      </c>
      <c r="M616" s="30">
        <v>41647</v>
      </c>
      <c r="N616">
        <v>8</v>
      </c>
      <c r="O616" t="s">
        <v>361</v>
      </c>
      <c r="P616">
        <v>2014</v>
      </c>
    </row>
    <row r="617" spans="1:16" x14ac:dyDescent="0.25">
      <c r="A617" t="s">
        <v>90</v>
      </c>
      <c r="B617" t="s">
        <v>95</v>
      </c>
      <c r="C617" t="s">
        <v>367</v>
      </c>
      <c r="D617" t="s">
        <v>2886</v>
      </c>
      <c r="E617">
        <v>5440</v>
      </c>
      <c r="F617" t="s">
        <v>368</v>
      </c>
      <c r="G617" t="s">
        <v>1667</v>
      </c>
      <c r="H617" t="s">
        <v>2548</v>
      </c>
      <c r="I617" t="s">
        <v>2549</v>
      </c>
      <c r="J617" t="s">
        <v>2550</v>
      </c>
      <c r="K617" t="s">
        <v>2551</v>
      </c>
      <c r="L617" t="s">
        <v>2552</v>
      </c>
      <c r="M617" s="30">
        <v>41648</v>
      </c>
      <c r="N617">
        <v>9</v>
      </c>
      <c r="O617" t="s">
        <v>341</v>
      </c>
      <c r="P617">
        <v>2014</v>
      </c>
    </row>
    <row r="618" spans="1:16" x14ac:dyDescent="0.25">
      <c r="A618" t="s">
        <v>1229</v>
      </c>
      <c r="B618" t="s">
        <v>112</v>
      </c>
      <c r="C618" t="s">
        <v>314</v>
      </c>
      <c r="D618" t="s">
        <v>2886</v>
      </c>
      <c r="E618">
        <v>2180</v>
      </c>
      <c r="F618" t="s">
        <v>315</v>
      </c>
      <c r="G618" t="s">
        <v>1230</v>
      </c>
      <c r="H618" t="s">
        <v>2553</v>
      </c>
      <c r="I618" t="s">
        <v>2554</v>
      </c>
      <c r="J618" t="s">
        <v>2555</v>
      </c>
      <c r="K618" t="s">
        <v>1867</v>
      </c>
      <c r="L618" t="s">
        <v>2556</v>
      </c>
      <c r="M618" s="30">
        <v>41648</v>
      </c>
      <c r="N618">
        <v>9</v>
      </c>
      <c r="O618" t="s">
        <v>341</v>
      </c>
      <c r="P618">
        <v>2014</v>
      </c>
    </row>
    <row r="619" spans="1:16" hidden="1" x14ac:dyDescent="0.25">
      <c r="A619" t="s">
        <v>90</v>
      </c>
      <c r="B619" t="s">
        <v>91</v>
      </c>
      <c r="C619" t="s">
        <v>329</v>
      </c>
      <c r="D619" t="s">
        <v>2888</v>
      </c>
      <c r="E619">
        <v>5700</v>
      </c>
      <c r="F619" t="s">
        <v>330</v>
      </c>
      <c r="G619" t="s">
        <v>1667</v>
      </c>
      <c r="H619" t="s">
        <v>2557</v>
      </c>
      <c r="I619" t="s">
        <v>2558</v>
      </c>
      <c r="J619" t="s">
        <v>2559</v>
      </c>
      <c r="K619" t="s">
        <v>2560</v>
      </c>
      <c r="L619" t="s">
        <v>2561</v>
      </c>
      <c r="M619" s="30">
        <v>41651</v>
      </c>
      <c r="N619">
        <v>12</v>
      </c>
      <c r="O619" t="s">
        <v>113</v>
      </c>
      <c r="P619">
        <v>2014</v>
      </c>
    </row>
    <row r="620" spans="1:16" hidden="1" x14ac:dyDescent="0.25">
      <c r="A620" t="s">
        <v>90</v>
      </c>
      <c r="B620" t="s">
        <v>91</v>
      </c>
      <c r="C620" t="s">
        <v>327</v>
      </c>
      <c r="D620" t="s">
        <v>2888</v>
      </c>
      <c r="E620">
        <v>5700</v>
      </c>
      <c r="F620" t="s">
        <v>328</v>
      </c>
      <c r="G620" t="s">
        <v>1667</v>
      </c>
      <c r="H620" t="s">
        <v>2557</v>
      </c>
      <c r="I620" t="s">
        <v>2558</v>
      </c>
      <c r="J620" t="s">
        <v>2559</v>
      </c>
      <c r="K620" t="s">
        <v>2560</v>
      </c>
      <c r="L620" t="s">
        <v>2561</v>
      </c>
      <c r="M620" s="30">
        <v>41651</v>
      </c>
      <c r="N620">
        <v>12</v>
      </c>
      <c r="O620" t="s">
        <v>113</v>
      </c>
      <c r="P620">
        <v>2014</v>
      </c>
    </row>
    <row r="621" spans="1:16" hidden="1" x14ac:dyDescent="0.25">
      <c r="A621" t="s">
        <v>1229</v>
      </c>
      <c r="B621" t="s">
        <v>120</v>
      </c>
      <c r="C621" t="s">
        <v>99</v>
      </c>
      <c r="D621" t="s">
        <v>2888</v>
      </c>
      <c r="E621">
        <v>2450</v>
      </c>
      <c r="F621" t="s">
        <v>100</v>
      </c>
      <c r="G621" t="s">
        <v>1230</v>
      </c>
      <c r="H621" t="s">
        <v>2562</v>
      </c>
      <c r="I621" t="s">
        <v>2563</v>
      </c>
      <c r="J621" t="s">
        <v>2564</v>
      </c>
      <c r="K621" t="s">
        <v>2565</v>
      </c>
      <c r="L621" t="s">
        <v>2566</v>
      </c>
      <c r="M621" s="30">
        <v>41644</v>
      </c>
      <c r="N621">
        <v>5</v>
      </c>
      <c r="O621" t="s">
        <v>416</v>
      </c>
      <c r="P621">
        <v>2014</v>
      </c>
    </row>
    <row r="622" spans="1:16" hidden="1" x14ac:dyDescent="0.25">
      <c r="A622" t="s">
        <v>90</v>
      </c>
      <c r="B622" t="s">
        <v>91</v>
      </c>
      <c r="C622" t="s">
        <v>99</v>
      </c>
      <c r="D622" t="s">
        <v>2888</v>
      </c>
      <c r="E622">
        <v>5470</v>
      </c>
      <c r="F622" t="s">
        <v>100</v>
      </c>
      <c r="G622" t="s">
        <v>1667</v>
      </c>
      <c r="H622" t="s">
        <v>2567</v>
      </c>
      <c r="I622" t="s">
        <v>2568</v>
      </c>
      <c r="J622" t="s">
        <v>2569</v>
      </c>
      <c r="K622" t="s">
        <v>2570</v>
      </c>
      <c r="L622" t="s">
        <v>2571</v>
      </c>
      <c r="M622" s="30">
        <v>41650</v>
      </c>
      <c r="N622">
        <v>11</v>
      </c>
      <c r="O622" t="s">
        <v>355</v>
      </c>
      <c r="P622">
        <v>2014</v>
      </c>
    </row>
    <row r="623" spans="1:16" hidden="1" x14ac:dyDescent="0.25">
      <c r="A623" t="s">
        <v>1229</v>
      </c>
      <c r="B623" t="s">
        <v>98</v>
      </c>
      <c r="C623" t="s">
        <v>314</v>
      </c>
      <c r="D623" t="s">
        <v>2889</v>
      </c>
      <c r="E623">
        <v>2780</v>
      </c>
      <c r="F623" t="s">
        <v>315</v>
      </c>
      <c r="G623" t="s">
        <v>1230</v>
      </c>
      <c r="H623" t="s">
        <v>2572</v>
      </c>
      <c r="I623" t="s">
        <v>2573</v>
      </c>
      <c r="J623" t="s">
        <v>2574</v>
      </c>
      <c r="K623" t="s">
        <v>2575</v>
      </c>
      <c r="L623" t="s">
        <v>2576</v>
      </c>
      <c r="M623" s="30">
        <v>41641</v>
      </c>
      <c r="N623">
        <v>2</v>
      </c>
      <c r="O623" t="s">
        <v>326</v>
      </c>
      <c r="P623">
        <v>2014</v>
      </c>
    </row>
    <row r="624" spans="1:16" hidden="1" x14ac:dyDescent="0.25">
      <c r="A624" t="s">
        <v>90</v>
      </c>
      <c r="B624" t="s">
        <v>120</v>
      </c>
      <c r="C624" t="s">
        <v>329</v>
      </c>
      <c r="D624" t="s">
        <v>2888</v>
      </c>
      <c r="E624">
        <v>5210</v>
      </c>
      <c r="F624" t="s">
        <v>330</v>
      </c>
      <c r="G624" t="s">
        <v>1667</v>
      </c>
      <c r="H624" t="s">
        <v>2577</v>
      </c>
      <c r="I624" t="s">
        <v>2578</v>
      </c>
      <c r="J624" t="s">
        <v>2579</v>
      </c>
      <c r="K624" t="s">
        <v>2580</v>
      </c>
      <c r="L624" t="s">
        <v>2581</v>
      </c>
      <c r="M624" s="30">
        <v>41651</v>
      </c>
      <c r="N624">
        <v>12</v>
      </c>
      <c r="O624" t="s">
        <v>113</v>
      </c>
      <c r="P624">
        <v>2014</v>
      </c>
    </row>
    <row r="625" spans="1:16" hidden="1" x14ac:dyDescent="0.25">
      <c r="A625" t="s">
        <v>90</v>
      </c>
      <c r="B625" t="s">
        <v>120</v>
      </c>
      <c r="C625" t="s">
        <v>327</v>
      </c>
      <c r="D625" t="s">
        <v>2888</v>
      </c>
      <c r="E625">
        <v>5210</v>
      </c>
      <c r="F625" t="s">
        <v>328</v>
      </c>
      <c r="G625" t="s">
        <v>1667</v>
      </c>
      <c r="H625" t="s">
        <v>2577</v>
      </c>
      <c r="I625" t="s">
        <v>2578</v>
      </c>
      <c r="J625" t="s">
        <v>2579</v>
      </c>
      <c r="K625" t="s">
        <v>2580</v>
      </c>
      <c r="L625" t="s">
        <v>2581</v>
      </c>
      <c r="M625" s="30">
        <v>41651</v>
      </c>
      <c r="N625">
        <v>12</v>
      </c>
      <c r="O625" t="s">
        <v>113</v>
      </c>
      <c r="P625">
        <v>2014</v>
      </c>
    </row>
    <row r="626" spans="1:16" hidden="1" x14ac:dyDescent="0.25">
      <c r="A626" t="s">
        <v>90</v>
      </c>
      <c r="B626" t="s">
        <v>112</v>
      </c>
      <c r="C626" t="s">
        <v>367</v>
      </c>
      <c r="D626" t="s">
        <v>2888</v>
      </c>
      <c r="E626">
        <v>4880</v>
      </c>
      <c r="F626" t="s">
        <v>368</v>
      </c>
      <c r="G626" t="s">
        <v>1667</v>
      </c>
      <c r="H626" t="s">
        <v>2582</v>
      </c>
      <c r="I626" t="s">
        <v>2583</v>
      </c>
      <c r="J626" t="s">
        <v>2584</v>
      </c>
      <c r="K626" t="s">
        <v>2585</v>
      </c>
      <c r="L626" t="s">
        <v>2586</v>
      </c>
      <c r="M626" s="30">
        <v>41641</v>
      </c>
      <c r="N626">
        <v>2</v>
      </c>
      <c r="O626" t="s">
        <v>326</v>
      </c>
      <c r="P626">
        <v>2014</v>
      </c>
    </row>
    <row r="627" spans="1:16" x14ac:dyDescent="0.25">
      <c r="A627" t="s">
        <v>90</v>
      </c>
      <c r="B627" t="s">
        <v>120</v>
      </c>
      <c r="C627" t="s">
        <v>99</v>
      </c>
      <c r="D627" t="s">
        <v>2886</v>
      </c>
      <c r="E627">
        <v>3620</v>
      </c>
      <c r="F627" t="s">
        <v>100</v>
      </c>
      <c r="G627" t="s">
        <v>1667</v>
      </c>
      <c r="H627" t="s">
        <v>2587</v>
      </c>
      <c r="I627" t="s">
        <v>2588</v>
      </c>
      <c r="J627" t="s">
        <v>2589</v>
      </c>
      <c r="K627" t="s">
        <v>2590</v>
      </c>
      <c r="L627" t="s">
        <v>2591</v>
      </c>
      <c r="M627" s="30">
        <v>41644</v>
      </c>
      <c r="N627">
        <v>5</v>
      </c>
      <c r="O627" t="s">
        <v>416</v>
      </c>
      <c r="P627">
        <v>2014</v>
      </c>
    </row>
    <row r="628" spans="1:16" hidden="1" x14ac:dyDescent="0.25">
      <c r="A628" t="s">
        <v>90</v>
      </c>
      <c r="B628" t="s">
        <v>112</v>
      </c>
      <c r="C628" t="s">
        <v>314</v>
      </c>
      <c r="D628" t="s">
        <v>2889</v>
      </c>
      <c r="E628">
        <v>7230</v>
      </c>
      <c r="F628" t="s">
        <v>315</v>
      </c>
      <c r="G628" t="s">
        <v>1667</v>
      </c>
      <c r="H628" t="s">
        <v>2592</v>
      </c>
      <c r="I628" t="s">
        <v>2593</v>
      </c>
      <c r="J628" t="s">
        <v>2594</v>
      </c>
      <c r="K628" t="s">
        <v>2595</v>
      </c>
      <c r="L628" t="s">
        <v>2596</v>
      </c>
      <c r="M628" s="30">
        <v>41643</v>
      </c>
      <c r="N628">
        <v>4</v>
      </c>
      <c r="O628" t="s">
        <v>468</v>
      </c>
      <c r="P628">
        <v>2014</v>
      </c>
    </row>
    <row r="629" spans="1:16" x14ac:dyDescent="0.25">
      <c r="A629" t="s">
        <v>90</v>
      </c>
      <c r="B629" t="s">
        <v>98</v>
      </c>
      <c r="C629" t="s">
        <v>327</v>
      </c>
      <c r="D629" t="s">
        <v>2886</v>
      </c>
      <c r="E629">
        <v>2630</v>
      </c>
      <c r="F629" t="s">
        <v>328</v>
      </c>
      <c r="G629" t="s">
        <v>1667</v>
      </c>
      <c r="H629" t="s">
        <v>2597</v>
      </c>
      <c r="I629" t="s">
        <v>2598</v>
      </c>
      <c r="J629" t="s">
        <v>2599</v>
      </c>
      <c r="K629" t="s">
        <v>2600</v>
      </c>
      <c r="L629" t="s">
        <v>2601</v>
      </c>
      <c r="M629" s="30">
        <v>41642</v>
      </c>
      <c r="N629">
        <v>3</v>
      </c>
      <c r="O629" t="s">
        <v>452</v>
      </c>
      <c r="P629">
        <v>2014</v>
      </c>
    </row>
    <row r="630" spans="1:16" hidden="1" x14ac:dyDescent="0.25">
      <c r="A630" t="s">
        <v>90</v>
      </c>
      <c r="B630" t="s">
        <v>98</v>
      </c>
      <c r="C630" t="s">
        <v>314</v>
      </c>
      <c r="D630" t="s">
        <v>2888</v>
      </c>
      <c r="E630">
        <v>3600</v>
      </c>
      <c r="F630" t="s">
        <v>315</v>
      </c>
      <c r="G630" t="s">
        <v>1667</v>
      </c>
      <c r="H630" t="s">
        <v>2602</v>
      </c>
      <c r="I630" t="s">
        <v>2603</v>
      </c>
      <c r="J630" t="s">
        <v>2604</v>
      </c>
      <c r="K630" t="s">
        <v>2605</v>
      </c>
      <c r="L630" t="s">
        <v>2606</v>
      </c>
      <c r="M630" s="30">
        <v>41649</v>
      </c>
      <c r="N630">
        <v>10</v>
      </c>
      <c r="O630" t="s">
        <v>106</v>
      </c>
      <c r="P630">
        <v>2014</v>
      </c>
    </row>
    <row r="631" spans="1:16" hidden="1" x14ac:dyDescent="0.25">
      <c r="A631" t="s">
        <v>90</v>
      </c>
      <c r="B631" t="s">
        <v>98</v>
      </c>
      <c r="C631" t="s">
        <v>327</v>
      </c>
      <c r="D631" t="s">
        <v>2888</v>
      </c>
      <c r="E631">
        <v>3600</v>
      </c>
      <c r="F631" t="s">
        <v>328</v>
      </c>
      <c r="G631" t="s">
        <v>1667</v>
      </c>
      <c r="H631" t="s">
        <v>2602</v>
      </c>
      <c r="I631" t="s">
        <v>2603</v>
      </c>
      <c r="J631" t="s">
        <v>2604</v>
      </c>
      <c r="K631" t="s">
        <v>2605</v>
      </c>
      <c r="L631" t="s">
        <v>2606</v>
      </c>
      <c r="M631" s="30">
        <v>41649</v>
      </c>
      <c r="N631">
        <v>10</v>
      </c>
      <c r="O631" t="s">
        <v>106</v>
      </c>
      <c r="P631">
        <v>2014</v>
      </c>
    </row>
    <row r="632" spans="1:16" hidden="1" x14ac:dyDescent="0.25">
      <c r="A632" t="s">
        <v>90</v>
      </c>
      <c r="B632" t="s">
        <v>91</v>
      </c>
      <c r="C632" t="s">
        <v>314</v>
      </c>
      <c r="D632" t="s">
        <v>2889</v>
      </c>
      <c r="E632">
        <v>3800</v>
      </c>
      <c r="F632" t="s">
        <v>315</v>
      </c>
      <c r="G632" t="s">
        <v>1667</v>
      </c>
      <c r="H632" t="s">
        <v>2607</v>
      </c>
      <c r="I632" t="s">
        <v>2608</v>
      </c>
      <c r="J632" t="s">
        <v>2609</v>
      </c>
      <c r="K632" t="s">
        <v>2610</v>
      </c>
      <c r="L632" t="s">
        <v>2611</v>
      </c>
      <c r="M632" s="30">
        <v>41283</v>
      </c>
      <c r="N632">
        <v>9</v>
      </c>
      <c r="O632" t="s">
        <v>341</v>
      </c>
      <c r="P632">
        <v>2013</v>
      </c>
    </row>
    <row r="633" spans="1:16" hidden="1" x14ac:dyDescent="0.25">
      <c r="A633" t="s">
        <v>90</v>
      </c>
      <c r="B633" t="s">
        <v>91</v>
      </c>
      <c r="C633" t="s">
        <v>329</v>
      </c>
      <c r="D633" t="s">
        <v>2888</v>
      </c>
      <c r="E633">
        <v>2630</v>
      </c>
      <c r="F633" t="s">
        <v>330</v>
      </c>
      <c r="G633" t="s">
        <v>1667</v>
      </c>
      <c r="H633" t="s">
        <v>2597</v>
      </c>
      <c r="I633" t="s">
        <v>2612</v>
      </c>
      <c r="J633" t="s">
        <v>2613</v>
      </c>
      <c r="K633" t="s">
        <v>2600</v>
      </c>
      <c r="L633" t="s">
        <v>2614</v>
      </c>
      <c r="M633" s="30">
        <v>41285</v>
      </c>
      <c r="N633">
        <v>11</v>
      </c>
      <c r="O633" t="s">
        <v>355</v>
      </c>
      <c r="P633">
        <v>2013</v>
      </c>
    </row>
    <row r="634" spans="1:16" hidden="1" x14ac:dyDescent="0.25">
      <c r="A634" t="s">
        <v>90</v>
      </c>
      <c r="B634" t="s">
        <v>112</v>
      </c>
      <c r="C634" t="s">
        <v>367</v>
      </c>
      <c r="D634" t="s">
        <v>2889</v>
      </c>
      <c r="E634">
        <v>3880</v>
      </c>
      <c r="F634" t="s">
        <v>368</v>
      </c>
      <c r="G634" t="s">
        <v>1667</v>
      </c>
      <c r="H634" t="s">
        <v>2615</v>
      </c>
      <c r="I634" t="s">
        <v>2616</v>
      </c>
      <c r="J634" t="s">
        <v>2617</v>
      </c>
      <c r="K634" t="s">
        <v>2618</v>
      </c>
      <c r="L634" t="s">
        <v>2619</v>
      </c>
      <c r="M634" s="30">
        <v>41648</v>
      </c>
      <c r="N634">
        <v>9</v>
      </c>
      <c r="O634" t="s">
        <v>341</v>
      </c>
      <c r="P634">
        <v>2014</v>
      </c>
    </row>
    <row r="635" spans="1:16" hidden="1" x14ac:dyDescent="0.25">
      <c r="A635" t="s">
        <v>90</v>
      </c>
      <c r="B635" t="s">
        <v>112</v>
      </c>
      <c r="C635" t="s">
        <v>314</v>
      </c>
      <c r="D635" t="s">
        <v>2888</v>
      </c>
      <c r="E635">
        <v>2570</v>
      </c>
      <c r="F635" t="s">
        <v>315</v>
      </c>
      <c r="G635" t="s">
        <v>1667</v>
      </c>
      <c r="H635" t="s">
        <v>2620</v>
      </c>
      <c r="I635" t="s">
        <v>2621</v>
      </c>
      <c r="J635" t="s">
        <v>2622</v>
      </c>
      <c r="K635" t="s">
        <v>2623</v>
      </c>
      <c r="L635" t="s">
        <v>2624</v>
      </c>
      <c r="M635" s="30">
        <v>41644</v>
      </c>
      <c r="N635">
        <v>5</v>
      </c>
      <c r="O635" t="s">
        <v>416</v>
      </c>
      <c r="P635">
        <v>2014</v>
      </c>
    </row>
    <row r="636" spans="1:16" hidden="1" x14ac:dyDescent="0.25">
      <c r="A636" t="s">
        <v>90</v>
      </c>
      <c r="B636" t="s">
        <v>95</v>
      </c>
      <c r="C636" t="s">
        <v>367</v>
      </c>
      <c r="D636" t="s">
        <v>2889</v>
      </c>
      <c r="E636">
        <v>2930</v>
      </c>
      <c r="F636" t="s">
        <v>368</v>
      </c>
      <c r="G636" t="s">
        <v>1667</v>
      </c>
      <c r="H636" t="s">
        <v>2379</v>
      </c>
      <c r="I636" t="s">
        <v>2625</v>
      </c>
      <c r="J636" t="s">
        <v>2626</v>
      </c>
      <c r="K636" t="s">
        <v>2627</v>
      </c>
      <c r="L636" t="s">
        <v>2628</v>
      </c>
      <c r="M636" s="30">
        <v>41641</v>
      </c>
      <c r="N636">
        <v>2</v>
      </c>
      <c r="O636" t="s">
        <v>326</v>
      </c>
      <c r="P636">
        <v>2014</v>
      </c>
    </row>
    <row r="637" spans="1:16" hidden="1" x14ac:dyDescent="0.25">
      <c r="A637" t="s">
        <v>90</v>
      </c>
      <c r="B637" t="s">
        <v>98</v>
      </c>
      <c r="C637" t="s">
        <v>329</v>
      </c>
      <c r="D637" t="s">
        <v>2889</v>
      </c>
      <c r="E637">
        <v>2800</v>
      </c>
      <c r="F637" t="s">
        <v>330</v>
      </c>
      <c r="G637" t="s">
        <v>1667</v>
      </c>
      <c r="H637" t="s">
        <v>2629</v>
      </c>
      <c r="I637" t="s">
        <v>2630</v>
      </c>
      <c r="J637" t="s">
        <v>2631</v>
      </c>
      <c r="K637" t="s">
        <v>2632</v>
      </c>
      <c r="L637" t="s">
        <v>2633</v>
      </c>
      <c r="M637" s="30">
        <v>41651</v>
      </c>
      <c r="N637">
        <v>12</v>
      </c>
      <c r="O637" t="s">
        <v>113</v>
      </c>
      <c r="P637">
        <v>2014</v>
      </c>
    </row>
    <row r="638" spans="1:16" hidden="1" x14ac:dyDescent="0.25">
      <c r="A638" t="s">
        <v>90</v>
      </c>
      <c r="B638" t="s">
        <v>98</v>
      </c>
      <c r="C638" t="s">
        <v>327</v>
      </c>
      <c r="D638" t="s">
        <v>2889</v>
      </c>
      <c r="E638">
        <v>2800</v>
      </c>
      <c r="F638" t="s">
        <v>328</v>
      </c>
      <c r="G638" t="s">
        <v>1667</v>
      </c>
      <c r="H638" t="s">
        <v>2629</v>
      </c>
      <c r="I638" t="s">
        <v>2630</v>
      </c>
      <c r="J638" t="s">
        <v>2631</v>
      </c>
      <c r="K638" t="s">
        <v>2632</v>
      </c>
      <c r="L638" t="s">
        <v>2633</v>
      </c>
      <c r="M638" s="30">
        <v>41651</v>
      </c>
      <c r="N638">
        <v>12</v>
      </c>
      <c r="O638" t="s">
        <v>113</v>
      </c>
      <c r="P638">
        <v>2014</v>
      </c>
    </row>
    <row r="639" spans="1:16" x14ac:dyDescent="0.25">
      <c r="A639" t="s">
        <v>969</v>
      </c>
      <c r="B639" t="s">
        <v>120</v>
      </c>
      <c r="C639" t="s">
        <v>367</v>
      </c>
      <c r="D639" t="s">
        <v>2886</v>
      </c>
      <c r="E639">
        <v>11380</v>
      </c>
      <c r="F639" t="s">
        <v>368</v>
      </c>
      <c r="G639" t="s">
        <v>970</v>
      </c>
      <c r="H639" t="s">
        <v>2634</v>
      </c>
      <c r="I639" t="s">
        <v>1907</v>
      </c>
      <c r="J639" t="s">
        <v>2635</v>
      </c>
      <c r="K639" t="s">
        <v>2635</v>
      </c>
      <c r="L639" t="s">
        <v>97</v>
      </c>
      <c r="M639" s="30">
        <v>41651</v>
      </c>
      <c r="N639">
        <v>12</v>
      </c>
      <c r="O639" t="s">
        <v>113</v>
      </c>
      <c r="P639">
        <v>2014</v>
      </c>
    </row>
    <row r="640" spans="1:16" x14ac:dyDescent="0.25">
      <c r="A640" t="s">
        <v>969</v>
      </c>
      <c r="B640" t="s">
        <v>98</v>
      </c>
      <c r="C640" t="s">
        <v>314</v>
      </c>
      <c r="D640" t="s">
        <v>2886</v>
      </c>
      <c r="E640">
        <v>7950</v>
      </c>
      <c r="F640" t="s">
        <v>315</v>
      </c>
      <c r="G640" t="s">
        <v>970</v>
      </c>
      <c r="H640" t="s">
        <v>2636</v>
      </c>
      <c r="I640" t="s">
        <v>2637</v>
      </c>
      <c r="J640" t="s">
        <v>2638</v>
      </c>
      <c r="K640" t="s">
        <v>2638</v>
      </c>
      <c r="L640" t="s">
        <v>97</v>
      </c>
      <c r="M640" s="30">
        <v>41642</v>
      </c>
      <c r="N640">
        <v>3</v>
      </c>
      <c r="O640" t="s">
        <v>452</v>
      </c>
      <c r="P640">
        <v>2014</v>
      </c>
    </row>
    <row r="641" spans="1:16" x14ac:dyDescent="0.25">
      <c r="A641" t="s">
        <v>969</v>
      </c>
      <c r="B641" t="s">
        <v>95</v>
      </c>
      <c r="C641" t="s">
        <v>314</v>
      </c>
      <c r="D641" t="s">
        <v>2886</v>
      </c>
      <c r="E641">
        <v>29880</v>
      </c>
      <c r="F641" t="s">
        <v>315</v>
      </c>
      <c r="G641" t="s">
        <v>970</v>
      </c>
      <c r="H641" t="s">
        <v>2639</v>
      </c>
      <c r="I641" t="s">
        <v>2640</v>
      </c>
      <c r="J641" t="s">
        <v>2641</v>
      </c>
      <c r="K641" t="s">
        <v>2641</v>
      </c>
      <c r="L641" t="s">
        <v>97</v>
      </c>
      <c r="M641" s="30">
        <v>41646</v>
      </c>
      <c r="N641">
        <v>7</v>
      </c>
      <c r="O641" t="s">
        <v>94</v>
      </c>
      <c r="P641">
        <v>2014</v>
      </c>
    </row>
    <row r="642" spans="1:16" x14ac:dyDescent="0.25">
      <c r="A642" t="s">
        <v>969</v>
      </c>
      <c r="B642" t="s">
        <v>120</v>
      </c>
      <c r="C642" t="s">
        <v>314</v>
      </c>
      <c r="D642" t="s">
        <v>2886</v>
      </c>
      <c r="E642">
        <v>11380</v>
      </c>
      <c r="F642" t="s">
        <v>315</v>
      </c>
      <c r="G642" t="s">
        <v>970</v>
      </c>
      <c r="H642" t="s">
        <v>2634</v>
      </c>
      <c r="I642" t="s">
        <v>1907</v>
      </c>
      <c r="J642" t="s">
        <v>2635</v>
      </c>
      <c r="K642" t="s">
        <v>2635</v>
      </c>
      <c r="L642" t="s">
        <v>97</v>
      </c>
      <c r="M642" s="30">
        <v>41651</v>
      </c>
      <c r="N642">
        <v>12</v>
      </c>
      <c r="O642" t="s">
        <v>113</v>
      </c>
      <c r="P642">
        <v>2014</v>
      </c>
    </row>
    <row r="643" spans="1:16" x14ac:dyDescent="0.25">
      <c r="A643" t="s">
        <v>969</v>
      </c>
      <c r="B643" t="s">
        <v>120</v>
      </c>
      <c r="C643" t="s">
        <v>321</v>
      </c>
      <c r="D643" t="s">
        <v>2886</v>
      </c>
      <c r="E643">
        <v>10740</v>
      </c>
      <c r="F643" t="s">
        <v>322</v>
      </c>
      <c r="G643" t="s">
        <v>970</v>
      </c>
      <c r="H643" t="s">
        <v>2642</v>
      </c>
      <c r="I643" t="s">
        <v>2643</v>
      </c>
      <c r="J643" t="s">
        <v>2644</v>
      </c>
      <c r="K643" t="s">
        <v>2644</v>
      </c>
      <c r="L643" t="s">
        <v>97</v>
      </c>
      <c r="M643" s="30">
        <v>41643</v>
      </c>
      <c r="N643">
        <v>4</v>
      </c>
      <c r="O643" t="s">
        <v>468</v>
      </c>
      <c r="P643">
        <v>2014</v>
      </c>
    </row>
    <row r="644" spans="1:16" hidden="1" x14ac:dyDescent="0.25">
      <c r="A644" t="s">
        <v>969</v>
      </c>
      <c r="B644" t="s">
        <v>95</v>
      </c>
      <c r="C644" t="s">
        <v>314</v>
      </c>
      <c r="D644" t="s">
        <v>2888</v>
      </c>
      <c r="E644">
        <v>7040</v>
      </c>
      <c r="F644" t="s">
        <v>315</v>
      </c>
      <c r="G644" t="s">
        <v>970</v>
      </c>
      <c r="H644" t="s">
        <v>2645</v>
      </c>
      <c r="I644" t="s">
        <v>2646</v>
      </c>
      <c r="J644" t="s">
        <v>2647</v>
      </c>
      <c r="K644" t="s">
        <v>2648</v>
      </c>
      <c r="L644" t="s">
        <v>2649</v>
      </c>
      <c r="M644" s="30">
        <v>41284</v>
      </c>
      <c r="N644">
        <v>10</v>
      </c>
      <c r="O644" t="s">
        <v>106</v>
      </c>
      <c r="P644">
        <v>2013</v>
      </c>
    </row>
    <row r="645" spans="1:16" hidden="1" x14ac:dyDescent="0.25">
      <c r="A645" t="s">
        <v>969</v>
      </c>
      <c r="B645" t="s">
        <v>95</v>
      </c>
      <c r="C645" t="s">
        <v>99</v>
      </c>
      <c r="D645" t="s">
        <v>2888</v>
      </c>
      <c r="E645">
        <v>7040</v>
      </c>
      <c r="F645" t="s">
        <v>100</v>
      </c>
      <c r="G645" t="s">
        <v>970</v>
      </c>
      <c r="H645" t="s">
        <v>2645</v>
      </c>
      <c r="I645" t="s">
        <v>2646</v>
      </c>
      <c r="J645" t="s">
        <v>2647</v>
      </c>
      <c r="K645" t="s">
        <v>2648</v>
      </c>
      <c r="L645" t="s">
        <v>2649</v>
      </c>
      <c r="M645" s="30">
        <v>41284</v>
      </c>
      <c r="N645">
        <v>10</v>
      </c>
      <c r="O645" t="s">
        <v>106</v>
      </c>
      <c r="P645">
        <v>2013</v>
      </c>
    </row>
    <row r="646" spans="1:16" hidden="1" x14ac:dyDescent="0.25">
      <c r="A646" t="s">
        <v>969</v>
      </c>
      <c r="B646" t="s">
        <v>98</v>
      </c>
      <c r="C646" t="s">
        <v>99</v>
      </c>
      <c r="D646" t="s">
        <v>2888</v>
      </c>
      <c r="E646">
        <v>8070</v>
      </c>
      <c r="F646" t="s">
        <v>100</v>
      </c>
      <c r="G646" t="s">
        <v>970</v>
      </c>
      <c r="H646" t="s">
        <v>2650</v>
      </c>
      <c r="I646" t="s">
        <v>2651</v>
      </c>
      <c r="J646" t="s">
        <v>2652</v>
      </c>
      <c r="K646" t="s">
        <v>2653</v>
      </c>
      <c r="L646" t="s">
        <v>2654</v>
      </c>
      <c r="M646" s="30">
        <v>41641</v>
      </c>
      <c r="N646">
        <v>2</v>
      </c>
      <c r="O646" t="s">
        <v>326</v>
      </c>
      <c r="P646">
        <v>2014</v>
      </c>
    </row>
    <row r="647" spans="1:16" hidden="1" x14ac:dyDescent="0.25">
      <c r="A647" t="s">
        <v>969</v>
      </c>
      <c r="B647" t="s">
        <v>91</v>
      </c>
      <c r="C647" t="s">
        <v>314</v>
      </c>
      <c r="D647" t="s">
        <v>2888</v>
      </c>
      <c r="E647">
        <v>8610</v>
      </c>
      <c r="F647" t="s">
        <v>315</v>
      </c>
      <c r="G647" t="s">
        <v>970</v>
      </c>
      <c r="H647" t="s">
        <v>2655</v>
      </c>
      <c r="I647" t="s">
        <v>2656</v>
      </c>
      <c r="J647" t="s">
        <v>2657</v>
      </c>
      <c r="K647" t="s">
        <v>1029</v>
      </c>
      <c r="L647" t="s">
        <v>2658</v>
      </c>
      <c r="M647" s="30">
        <v>41649</v>
      </c>
      <c r="N647">
        <v>10</v>
      </c>
      <c r="O647" t="s">
        <v>106</v>
      </c>
      <c r="P647">
        <v>2014</v>
      </c>
    </row>
    <row r="648" spans="1:16" hidden="1" x14ac:dyDescent="0.25">
      <c r="A648" t="s">
        <v>969</v>
      </c>
      <c r="B648" t="s">
        <v>91</v>
      </c>
      <c r="C648" t="s">
        <v>99</v>
      </c>
      <c r="D648" t="s">
        <v>2888</v>
      </c>
      <c r="E648">
        <v>8610</v>
      </c>
      <c r="F648" t="s">
        <v>100</v>
      </c>
      <c r="G648" t="s">
        <v>970</v>
      </c>
      <c r="H648" t="s">
        <v>2655</v>
      </c>
      <c r="I648" t="s">
        <v>2656</v>
      </c>
      <c r="J648" t="s">
        <v>2657</v>
      </c>
      <c r="K648" t="s">
        <v>1029</v>
      </c>
      <c r="L648" t="s">
        <v>2658</v>
      </c>
      <c r="M648" s="30">
        <v>41649</v>
      </c>
      <c r="N648">
        <v>10</v>
      </c>
      <c r="O648" t="s">
        <v>106</v>
      </c>
      <c r="P648">
        <v>2014</v>
      </c>
    </row>
    <row r="649" spans="1:16" hidden="1" x14ac:dyDescent="0.25">
      <c r="A649" t="s">
        <v>969</v>
      </c>
      <c r="B649" t="s">
        <v>98</v>
      </c>
      <c r="C649" t="s">
        <v>329</v>
      </c>
      <c r="D649" t="s">
        <v>2888</v>
      </c>
      <c r="E649">
        <v>8870</v>
      </c>
      <c r="F649" t="s">
        <v>330</v>
      </c>
      <c r="G649" t="s">
        <v>970</v>
      </c>
      <c r="H649" t="s">
        <v>2659</v>
      </c>
      <c r="I649" t="s">
        <v>2339</v>
      </c>
      <c r="J649" t="s">
        <v>2660</v>
      </c>
      <c r="K649" t="s">
        <v>2661</v>
      </c>
      <c r="L649" t="s">
        <v>2662</v>
      </c>
      <c r="M649" s="30">
        <v>41286</v>
      </c>
      <c r="N649">
        <v>12</v>
      </c>
      <c r="O649" t="s">
        <v>113</v>
      </c>
      <c r="P649">
        <v>2013</v>
      </c>
    </row>
    <row r="650" spans="1:16" hidden="1" x14ac:dyDescent="0.25">
      <c r="A650" t="s">
        <v>969</v>
      </c>
      <c r="B650" t="s">
        <v>112</v>
      </c>
      <c r="C650" t="s">
        <v>99</v>
      </c>
      <c r="D650" t="s">
        <v>2888</v>
      </c>
      <c r="E650">
        <v>9520</v>
      </c>
      <c r="F650" t="s">
        <v>100</v>
      </c>
      <c r="G650" t="s">
        <v>970</v>
      </c>
      <c r="H650" t="s">
        <v>2663</v>
      </c>
      <c r="I650" t="s">
        <v>2664</v>
      </c>
      <c r="J650" t="s">
        <v>2665</v>
      </c>
      <c r="K650" t="s">
        <v>2666</v>
      </c>
      <c r="L650" t="s">
        <v>2667</v>
      </c>
      <c r="M650" s="30">
        <v>41641</v>
      </c>
      <c r="N650">
        <v>2</v>
      </c>
      <c r="O650" t="s">
        <v>326</v>
      </c>
      <c r="P650">
        <v>2014</v>
      </c>
    </row>
    <row r="651" spans="1:16" hidden="1" x14ac:dyDescent="0.25">
      <c r="A651" t="s">
        <v>969</v>
      </c>
      <c r="B651" t="s">
        <v>120</v>
      </c>
      <c r="C651" t="s">
        <v>327</v>
      </c>
      <c r="D651" t="s">
        <v>2889</v>
      </c>
      <c r="E651">
        <v>3410</v>
      </c>
      <c r="F651" t="s">
        <v>328</v>
      </c>
      <c r="G651" t="s">
        <v>970</v>
      </c>
      <c r="H651" t="s">
        <v>2668</v>
      </c>
      <c r="I651" t="s">
        <v>2669</v>
      </c>
      <c r="J651" t="s">
        <v>2670</v>
      </c>
      <c r="K651" t="s">
        <v>2671</v>
      </c>
      <c r="L651" t="s">
        <v>2672</v>
      </c>
      <c r="M651" s="30">
        <v>41644</v>
      </c>
      <c r="N651">
        <v>5</v>
      </c>
      <c r="O651" t="s">
        <v>416</v>
      </c>
      <c r="P651">
        <v>2014</v>
      </c>
    </row>
    <row r="652" spans="1:16" hidden="1" x14ac:dyDescent="0.25">
      <c r="A652" t="s">
        <v>969</v>
      </c>
      <c r="B652" t="s">
        <v>95</v>
      </c>
      <c r="C652" t="s">
        <v>314</v>
      </c>
      <c r="D652" t="s">
        <v>2888</v>
      </c>
      <c r="E652">
        <v>23850</v>
      </c>
      <c r="F652" t="s">
        <v>315</v>
      </c>
      <c r="G652" t="s">
        <v>970</v>
      </c>
      <c r="H652" t="s">
        <v>2673</v>
      </c>
      <c r="I652" t="s">
        <v>2674</v>
      </c>
      <c r="J652" t="s">
        <v>2675</v>
      </c>
      <c r="K652" t="s">
        <v>2676</v>
      </c>
      <c r="L652" t="s">
        <v>2677</v>
      </c>
      <c r="M652" s="30">
        <v>41642</v>
      </c>
      <c r="N652">
        <v>3</v>
      </c>
      <c r="O652" t="s">
        <v>452</v>
      </c>
      <c r="P652">
        <v>2014</v>
      </c>
    </row>
    <row r="653" spans="1:16" hidden="1" x14ac:dyDescent="0.25">
      <c r="A653" t="s">
        <v>969</v>
      </c>
      <c r="B653" t="s">
        <v>112</v>
      </c>
      <c r="C653" t="s">
        <v>99</v>
      </c>
      <c r="D653" t="s">
        <v>2888</v>
      </c>
      <c r="E653">
        <v>5670</v>
      </c>
      <c r="F653" t="s">
        <v>100</v>
      </c>
      <c r="G653" t="s">
        <v>970</v>
      </c>
      <c r="H653" t="s">
        <v>2678</v>
      </c>
      <c r="I653" t="s">
        <v>2679</v>
      </c>
      <c r="J653" t="s">
        <v>2680</v>
      </c>
      <c r="K653" t="s">
        <v>2681</v>
      </c>
      <c r="L653" t="s">
        <v>2682</v>
      </c>
      <c r="M653" s="30">
        <v>41648</v>
      </c>
      <c r="N653">
        <v>9</v>
      </c>
      <c r="O653" t="s">
        <v>341</v>
      </c>
      <c r="P653">
        <v>2014</v>
      </c>
    </row>
    <row r="654" spans="1:16" hidden="1" x14ac:dyDescent="0.25">
      <c r="A654" t="s">
        <v>969</v>
      </c>
      <c r="B654" t="s">
        <v>98</v>
      </c>
      <c r="C654" t="s">
        <v>321</v>
      </c>
      <c r="D654" t="s">
        <v>2888</v>
      </c>
      <c r="E654">
        <v>9940</v>
      </c>
      <c r="F654" t="s">
        <v>322</v>
      </c>
      <c r="G654" t="s">
        <v>970</v>
      </c>
      <c r="H654" t="s">
        <v>2683</v>
      </c>
      <c r="I654" t="s">
        <v>2684</v>
      </c>
      <c r="J654" t="s">
        <v>2685</v>
      </c>
      <c r="K654" t="s">
        <v>2686</v>
      </c>
      <c r="L654" t="s">
        <v>2687</v>
      </c>
      <c r="M654" s="30">
        <v>41283</v>
      </c>
      <c r="N654">
        <v>9</v>
      </c>
      <c r="O654" t="s">
        <v>341</v>
      </c>
      <c r="P654">
        <v>2013</v>
      </c>
    </row>
    <row r="655" spans="1:16" hidden="1" x14ac:dyDescent="0.25">
      <c r="A655" t="s">
        <v>969</v>
      </c>
      <c r="B655" t="s">
        <v>91</v>
      </c>
      <c r="C655" t="s">
        <v>314</v>
      </c>
      <c r="D655" t="s">
        <v>2888</v>
      </c>
      <c r="E655">
        <v>29920</v>
      </c>
      <c r="F655" t="s">
        <v>315</v>
      </c>
      <c r="G655" t="s">
        <v>970</v>
      </c>
      <c r="H655" t="s">
        <v>1425</v>
      </c>
      <c r="I655" t="s">
        <v>1917</v>
      </c>
      <c r="J655" t="s">
        <v>2688</v>
      </c>
      <c r="K655" t="s">
        <v>2689</v>
      </c>
      <c r="L655" t="s">
        <v>2690</v>
      </c>
      <c r="M655" s="30">
        <v>41642</v>
      </c>
      <c r="N655">
        <v>3</v>
      </c>
      <c r="O655" t="s">
        <v>452</v>
      </c>
      <c r="P655">
        <v>2014</v>
      </c>
    </row>
    <row r="656" spans="1:16" hidden="1" x14ac:dyDescent="0.25">
      <c r="A656" t="s">
        <v>969</v>
      </c>
      <c r="B656" t="s">
        <v>91</v>
      </c>
      <c r="C656" t="s">
        <v>321</v>
      </c>
      <c r="D656" t="s">
        <v>2889</v>
      </c>
      <c r="E656">
        <v>5790</v>
      </c>
      <c r="F656" t="s">
        <v>322</v>
      </c>
      <c r="G656" t="s">
        <v>970</v>
      </c>
      <c r="H656" t="s">
        <v>2691</v>
      </c>
      <c r="I656" t="s">
        <v>2692</v>
      </c>
      <c r="J656" t="s">
        <v>2693</v>
      </c>
      <c r="K656" t="s">
        <v>2694</v>
      </c>
      <c r="L656" t="s">
        <v>2695</v>
      </c>
      <c r="M656" s="30">
        <v>41640</v>
      </c>
      <c r="N656">
        <v>1</v>
      </c>
      <c r="O656" t="s">
        <v>384</v>
      </c>
      <c r="P656">
        <v>2014</v>
      </c>
    </row>
    <row r="657" spans="1:16" hidden="1" x14ac:dyDescent="0.25">
      <c r="A657" t="s">
        <v>969</v>
      </c>
      <c r="B657" t="s">
        <v>91</v>
      </c>
      <c r="C657" t="s">
        <v>367</v>
      </c>
      <c r="D657" t="s">
        <v>2888</v>
      </c>
      <c r="E657">
        <v>36270</v>
      </c>
      <c r="F657" t="s">
        <v>368</v>
      </c>
      <c r="G657" t="s">
        <v>970</v>
      </c>
      <c r="H657" t="s">
        <v>2696</v>
      </c>
      <c r="I657" t="s">
        <v>2697</v>
      </c>
      <c r="J657" t="s">
        <v>2698</v>
      </c>
      <c r="K657" t="s">
        <v>2699</v>
      </c>
      <c r="L657" t="s">
        <v>2700</v>
      </c>
      <c r="M657" s="30">
        <v>41646</v>
      </c>
      <c r="N657">
        <v>7</v>
      </c>
      <c r="O657" t="s">
        <v>94</v>
      </c>
      <c r="P657">
        <v>2014</v>
      </c>
    </row>
    <row r="658" spans="1:16" hidden="1" x14ac:dyDescent="0.25">
      <c r="A658" t="s">
        <v>969</v>
      </c>
      <c r="B658" t="s">
        <v>120</v>
      </c>
      <c r="C658" t="s">
        <v>327</v>
      </c>
      <c r="D658" t="s">
        <v>2889</v>
      </c>
      <c r="E658">
        <v>5540</v>
      </c>
      <c r="F658" t="s">
        <v>328</v>
      </c>
      <c r="G658" t="s">
        <v>970</v>
      </c>
      <c r="H658" t="s">
        <v>2701</v>
      </c>
      <c r="I658" t="s">
        <v>2702</v>
      </c>
      <c r="J658" t="s">
        <v>2703</v>
      </c>
      <c r="K658" t="s">
        <v>2704</v>
      </c>
      <c r="L658" t="s">
        <v>2705</v>
      </c>
      <c r="M658" s="30">
        <v>41640</v>
      </c>
      <c r="N658">
        <v>1</v>
      </c>
      <c r="O658" t="s">
        <v>384</v>
      </c>
      <c r="P658">
        <v>2014</v>
      </c>
    </row>
    <row r="659" spans="1:16" hidden="1" x14ac:dyDescent="0.25">
      <c r="A659" t="s">
        <v>969</v>
      </c>
      <c r="B659" t="s">
        <v>95</v>
      </c>
      <c r="C659" t="s">
        <v>321</v>
      </c>
      <c r="D659" t="s">
        <v>2888</v>
      </c>
      <c r="E659">
        <v>19875</v>
      </c>
      <c r="F659" t="s">
        <v>322</v>
      </c>
      <c r="G659" t="s">
        <v>970</v>
      </c>
      <c r="H659" t="s">
        <v>2706</v>
      </c>
      <c r="I659" t="s">
        <v>2674</v>
      </c>
      <c r="J659" t="s">
        <v>2707</v>
      </c>
      <c r="K659" t="s">
        <v>2708</v>
      </c>
      <c r="L659" t="s">
        <v>2709</v>
      </c>
      <c r="M659" s="30">
        <v>41640</v>
      </c>
      <c r="N659">
        <v>1</v>
      </c>
      <c r="O659" t="s">
        <v>384</v>
      </c>
      <c r="P659">
        <v>2014</v>
      </c>
    </row>
    <row r="660" spans="1:16" hidden="1" x14ac:dyDescent="0.25">
      <c r="A660" t="s">
        <v>969</v>
      </c>
      <c r="B660" t="s">
        <v>120</v>
      </c>
      <c r="C660" t="s">
        <v>327</v>
      </c>
      <c r="D660" t="s">
        <v>2888</v>
      </c>
      <c r="E660">
        <v>8770</v>
      </c>
      <c r="F660" t="s">
        <v>328</v>
      </c>
      <c r="G660" t="s">
        <v>970</v>
      </c>
      <c r="H660" t="s">
        <v>2710</v>
      </c>
      <c r="I660" t="s">
        <v>2711</v>
      </c>
      <c r="J660" t="s">
        <v>2712</v>
      </c>
      <c r="K660" t="s">
        <v>2713</v>
      </c>
      <c r="L660" t="s">
        <v>2714</v>
      </c>
      <c r="M660" s="30">
        <v>41650</v>
      </c>
      <c r="N660">
        <v>11</v>
      </c>
      <c r="O660" t="s">
        <v>355</v>
      </c>
      <c r="P660">
        <v>2014</v>
      </c>
    </row>
    <row r="661" spans="1:16" hidden="1" x14ac:dyDescent="0.25">
      <c r="A661" t="s">
        <v>969</v>
      </c>
      <c r="B661" t="s">
        <v>120</v>
      </c>
      <c r="C661" t="s">
        <v>314</v>
      </c>
      <c r="D661" t="s">
        <v>2888</v>
      </c>
      <c r="E661">
        <v>11140</v>
      </c>
      <c r="F661" t="s">
        <v>315</v>
      </c>
      <c r="G661" t="s">
        <v>970</v>
      </c>
      <c r="H661" t="s">
        <v>2715</v>
      </c>
      <c r="I661" t="s">
        <v>2716</v>
      </c>
      <c r="J661" t="s">
        <v>2717</v>
      </c>
      <c r="K661" t="s">
        <v>2718</v>
      </c>
      <c r="L661" t="s">
        <v>2719</v>
      </c>
      <c r="M661" s="30">
        <v>41642</v>
      </c>
      <c r="N661">
        <v>3</v>
      </c>
      <c r="O661" t="s">
        <v>452</v>
      </c>
      <c r="P661">
        <v>2014</v>
      </c>
    </row>
    <row r="662" spans="1:16" hidden="1" x14ac:dyDescent="0.25">
      <c r="A662" t="s">
        <v>969</v>
      </c>
      <c r="B662" t="s">
        <v>112</v>
      </c>
      <c r="C662" t="s">
        <v>321</v>
      </c>
      <c r="D662" t="s">
        <v>2888</v>
      </c>
      <c r="E662">
        <v>16450</v>
      </c>
      <c r="F662" t="s">
        <v>322</v>
      </c>
      <c r="G662" t="s">
        <v>970</v>
      </c>
      <c r="H662" t="s">
        <v>2720</v>
      </c>
      <c r="I662" t="s">
        <v>2721</v>
      </c>
      <c r="J662" t="s">
        <v>2722</v>
      </c>
      <c r="K662" t="s">
        <v>2723</v>
      </c>
      <c r="L662" t="s">
        <v>2724</v>
      </c>
      <c r="M662" s="30">
        <v>41644</v>
      </c>
      <c r="N662">
        <v>5</v>
      </c>
      <c r="O662" t="s">
        <v>416</v>
      </c>
      <c r="P662">
        <v>2014</v>
      </c>
    </row>
    <row r="663" spans="1:16" hidden="1" x14ac:dyDescent="0.25">
      <c r="A663" t="s">
        <v>969</v>
      </c>
      <c r="B663" t="s">
        <v>91</v>
      </c>
      <c r="C663" t="s">
        <v>99</v>
      </c>
      <c r="D663" t="s">
        <v>2888</v>
      </c>
      <c r="E663">
        <v>27550</v>
      </c>
      <c r="F663" t="s">
        <v>100</v>
      </c>
      <c r="G663" t="s">
        <v>970</v>
      </c>
      <c r="H663" t="s">
        <v>2725</v>
      </c>
      <c r="I663" t="s">
        <v>2726</v>
      </c>
      <c r="J663" t="s">
        <v>2727</v>
      </c>
      <c r="K663" t="s">
        <v>2728</v>
      </c>
      <c r="L663" t="s">
        <v>2729</v>
      </c>
      <c r="M663" s="30">
        <v>41641</v>
      </c>
      <c r="N663">
        <v>2</v>
      </c>
      <c r="O663" t="s">
        <v>326</v>
      </c>
      <c r="P663">
        <v>2014</v>
      </c>
    </row>
    <row r="664" spans="1:16" hidden="1" x14ac:dyDescent="0.25">
      <c r="A664" t="s">
        <v>969</v>
      </c>
      <c r="B664" t="s">
        <v>98</v>
      </c>
      <c r="C664" t="s">
        <v>327</v>
      </c>
      <c r="D664" t="s">
        <v>2889</v>
      </c>
      <c r="E664">
        <v>5520</v>
      </c>
      <c r="F664" t="s">
        <v>328</v>
      </c>
      <c r="G664" t="s">
        <v>970</v>
      </c>
      <c r="H664" t="s">
        <v>2730</v>
      </c>
      <c r="I664" t="s">
        <v>2731</v>
      </c>
      <c r="J664" t="s">
        <v>2732</v>
      </c>
      <c r="K664" t="s">
        <v>2733</v>
      </c>
      <c r="L664" t="s">
        <v>2734</v>
      </c>
      <c r="M664" s="30">
        <v>41650</v>
      </c>
      <c r="N664">
        <v>11</v>
      </c>
      <c r="O664" t="s">
        <v>355</v>
      </c>
      <c r="P664">
        <v>2014</v>
      </c>
    </row>
    <row r="665" spans="1:16" hidden="1" x14ac:dyDescent="0.25">
      <c r="A665" t="s">
        <v>969</v>
      </c>
      <c r="B665" t="s">
        <v>120</v>
      </c>
      <c r="C665" t="s">
        <v>329</v>
      </c>
      <c r="D665" t="s">
        <v>2888</v>
      </c>
      <c r="E665">
        <v>15400</v>
      </c>
      <c r="F665" t="s">
        <v>330</v>
      </c>
      <c r="G665" t="s">
        <v>970</v>
      </c>
      <c r="H665" t="s">
        <v>2735</v>
      </c>
      <c r="I665" t="s">
        <v>2736</v>
      </c>
      <c r="J665" t="s">
        <v>2737</v>
      </c>
      <c r="K665" t="s">
        <v>2738</v>
      </c>
      <c r="L665" t="s">
        <v>2739</v>
      </c>
      <c r="M665" s="30">
        <v>41647</v>
      </c>
      <c r="N665">
        <v>8</v>
      </c>
      <c r="O665" t="s">
        <v>361</v>
      </c>
      <c r="P665">
        <v>2014</v>
      </c>
    </row>
    <row r="666" spans="1:16" hidden="1" x14ac:dyDescent="0.25">
      <c r="A666" t="s">
        <v>969</v>
      </c>
      <c r="B666" t="s">
        <v>98</v>
      </c>
      <c r="C666" t="s">
        <v>99</v>
      </c>
      <c r="D666" t="s">
        <v>2888</v>
      </c>
      <c r="E666">
        <v>20870</v>
      </c>
      <c r="F666" t="s">
        <v>100</v>
      </c>
      <c r="G666" t="s">
        <v>970</v>
      </c>
      <c r="H666" t="s">
        <v>2740</v>
      </c>
      <c r="I666" t="s">
        <v>2741</v>
      </c>
      <c r="J666" t="s">
        <v>2742</v>
      </c>
      <c r="K666" t="s">
        <v>2743</v>
      </c>
      <c r="L666" t="s">
        <v>2744</v>
      </c>
      <c r="M666" s="30">
        <v>41648</v>
      </c>
      <c r="N666">
        <v>9</v>
      </c>
      <c r="O666" t="s">
        <v>341</v>
      </c>
      <c r="P666">
        <v>2014</v>
      </c>
    </row>
    <row r="667" spans="1:16" hidden="1" x14ac:dyDescent="0.25">
      <c r="A667" t="s">
        <v>969</v>
      </c>
      <c r="B667" t="s">
        <v>120</v>
      </c>
      <c r="C667" t="s">
        <v>321</v>
      </c>
      <c r="D667" t="s">
        <v>2889</v>
      </c>
      <c r="E667">
        <v>9470</v>
      </c>
      <c r="F667" t="s">
        <v>322</v>
      </c>
      <c r="G667" t="s">
        <v>970</v>
      </c>
      <c r="H667" t="s">
        <v>2745</v>
      </c>
      <c r="I667" t="s">
        <v>2746</v>
      </c>
      <c r="J667" t="s">
        <v>2747</v>
      </c>
      <c r="K667" t="s">
        <v>2748</v>
      </c>
      <c r="L667" t="s">
        <v>2749</v>
      </c>
      <c r="M667" s="30">
        <v>41283</v>
      </c>
      <c r="N667">
        <v>9</v>
      </c>
      <c r="O667" t="s">
        <v>341</v>
      </c>
      <c r="P667">
        <v>2013</v>
      </c>
    </row>
    <row r="668" spans="1:16" hidden="1" x14ac:dyDescent="0.25">
      <c r="A668" t="s">
        <v>969</v>
      </c>
      <c r="B668" t="s">
        <v>95</v>
      </c>
      <c r="C668" t="s">
        <v>99</v>
      </c>
      <c r="D668" t="s">
        <v>2889</v>
      </c>
      <c r="E668">
        <v>6630</v>
      </c>
      <c r="F668" t="s">
        <v>100</v>
      </c>
      <c r="G668" t="s">
        <v>970</v>
      </c>
      <c r="H668" t="s">
        <v>2280</v>
      </c>
      <c r="I668" t="s">
        <v>2750</v>
      </c>
      <c r="J668" t="s">
        <v>2751</v>
      </c>
      <c r="K668" t="s">
        <v>2283</v>
      </c>
      <c r="L668" t="s">
        <v>2752</v>
      </c>
      <c r="M668" s="30">
        <v>41648</v>
      </c>
      <c r="N668">
        <v>9</v>
      </c>
      <c r="O668" t="s">
        <v>341</v>
      </c>
      <c r="P668">
        <v>2014</v>
      </c>
    </row>
    <row r="669" spans="1:16" hidden="1" x14ac:dyDescent="0.25">
      <c r="A669" t="s">
        <v>969</v>
      </c>
      <c r="B669" t="s">
        <v>98</v>
      </c>
      <c r="C669" t="s">
        <v>367</v>
      </c>
      <c r="D669" t="s">
        <v>2888</v>
      </c>
      <c r="E669">
        <v>25000</v>
      </c>
      <c r="F669" t="s">
        <v>368</v>
      </c>
      <c r="G669" t="s">
        <v>970</v>
      </c>
      <c r="H669" t="s">
        <v>182</v>
      </c>
      <c r="I669" t="s">
        <v>2753</v>
      </c>
      <c r="J669" t="s">
        <v>2754</v>
      </c>
      <c r="K669" t="s">
        <v>2755</v>
      </c>
      <c r="L669" t="s">
        <v>2756</v>
      </c>
      <c r="M669" s="30">
        <v>41285</v>
      </c>
      <c r="N669">
        <v>11</v>
      </c>
      <c r="O669" t="s">
        <v>355</v>
      </c>
      <c r="P669">
        <v>2013</v>
      </c>
    </row>
    <row r="670" spans="1:16" hidden="1" x14ac:dyDescent="0.25">
      <c r="A670" t="s">
        <v>969</v>
      </c>
      <c r="B670" t="s">
        <v>95</v>
      </c>
      <c r="C670" t="s">
        <v>329</v>
      </c>
      <c r="D670" t="s">
        <v>2889</v>
      </c>
      <c r="E670">
        <v>14820</v>
      </c>
      <c r="F670" t="s">
        <v>330</v>
      </c>
      <c r="G670" t="s">
        <v>970</v>
      </c>
      <c r="H670" t="s">
        <v>2757</v>
      </c>
      <c r="I670" t="s">
        <v>2758</v>
      </c>
      <c r="J670" t="s">
        <v>2759</v>
      </c>
      <c r="K670" t="s">
        <v>2760</v>
      </c>
      <c r="L670" t="s">
        <v>2761</v>
      </c>
      <c r="M670" s="30">
        <v>41286</v>
      </c>
      <c r="N670">
        <v>12</v>
      </c>
      <c r="O670" t="s">
        <v>113</v>
      </c>
      <c r="P670">
        <v>2013</v>
      </c>
    </row>
    <row r="671" spans="1:16" hidden="1" x14ac:dyDescent="0.25">
      <c r="A671" t="s">
        <v>969</v>
      </c>
      <c r="B671" t="s">
        <v>95</v>
      </c>
      <c r="C671" t="s">
        <v>367</v>
      </c>
      <c r="D671" t="s">
        <v>2888</v>
      </c>
      <c r="E671">
        <v>18570</v>
      </c>
      <c r="F671" t="s">
        <v>368</v>
      </c>
      <c r="G671" t="s">
        <v>970</v>
      </c>
      <c r="H671" t="s">
        <v>2762</v>
      </c>
      <c r="I671" t="s">
        <v>2763</v>
      </c>
      <c r="J671" t="s">
        <v>2764</v>
      </c>
      <c r="K671" t="s">
        <v>2765</v>
      </c>
      <c r="L671" t="s">
        <v>2766</v>
      </c>
      <c r="M671" s="30">
        <v>41285</v>
      </c>
      <c r="N671">
        <v>11</v>
      </c>
      <c r="O671" t="s">
        <v>355</v>
      </c>
      <c r="P671">
        <v>2013</v>
      </c>
    </row>
    <row r="672" spans="1:16" hidden="1" x14ac:dyDescent="0.25">
      <c r="A672" t="s">
        <v>969</v>
      </c>
      <c r="B672" t="s">
        <v>91</v>
      </c>
      <c r="C672" t="s">
        <v>99</v>
      </c>
      <c r="D672" t="s">
        <v>2889</v>
      </c>
      <c r="E672">
        <v>15960</v>
      </c>
      <c r="F672" t="s">
        <v>100</v>
      </c>
      <c r="G672" t="s">
        <v>970</v>
      </c>
      <c r="H672" t="s">
        <v>2767</v>
      </c>
      <c r="I672" t="s">
        <v>2768</v>
      </c>
      <c r="J672" t="s">
        <v>2769</v>
      </c>
      <c r="K672" t="s">
        <v>2770</v>
      </c>
      <c r="L672" t="s">
        <v>2771</v>
      </c>
      <c r="M672" s="30">
        <v>41648</v>
      </c>
      <c r="N672">
        <v>9</v>
      </c>
      <c r="O672" t="s">
        <v>341</v>
      </c>
      <c r="P672">
        <v>2014</v>
      </c>
    </row>
    <row r="673" spans="1:16" hidden="1" x14ac:dyDescent="0.25">
      <c r="A673" t="s">
        <v>969</v>
      </c>
      <c r="B673" t="s">
        <v>95</v>
      </c>
      <c r="C673" t="s">
        <v>321</v>
      </c>
      <c r="D673" t="s">
        <v>2889</v>
      </c>
      <c r="E673">
        <v>14330</v>
      </c>
      <c r="F673" t="s">
        <v>322</v>
      </c>
      <c r="G673" t="s">
        <v>970</v>
      </c>
      <c r="H673" t="s">
        <v>2772</v>
      </c>
      <c r="I673" t="s">
        <v>2773</v>
      </c>
      <c r="J673" t="s">
        <v>2774</v>
      </c>
      <c r="K673" t="s">
        <v>2775</v>
      </c>
      <c r="L673" t="s">
        <v>2776</v>
      </c>
      <c r="M673" s="30">
        <v>41644</v>
      </c>
      <c r="N673">
        <v>5</v>
      </c>
      <c r="O673" t="s">
        <v>416</v>
      </c>
      <c r="P673">
        <v>2014</v>
      </c>
    </row>
    <row r="674" spans="1:16" hidden="1" x14ac:dyDescent="0.25">
      <c r="A674" t="s">
        <v>969</v>
      </c>
      <c r="B674" t="s">
        <v>95</v>
      </c>
      <c r="C674" t="s">
        <v>329</v>
      </c>
      <c r="D674" t="s">
        <v>2889</v>
      </c>
      <c r="E674">
        <v>10230</v>
      </c>
      <c r="F674" t="s">
        <v>330</v>
      </c>
      <c r="G674" t="s">
        <v>970</v>
      </c>
      <c r="H674" t="s">
        <v>2777</v>
      </c>
      <c r="I674" t="s">
        <v>2778</v>
      </c>
      <c r="J674" t="s">
        <v>2779</v>
      </c>
      <c r="K674" t="s">
        <v>2780</v>
      </c>
      <c r="L674" t="s">
        <v>2781</v>
      </c>
      <c r="M674" s="30">
        <v>41283</v>
      </c>
      <c r="N674">
        <v>9</v>
      </c>
      <c r="O674" t="s">
        <v>341</v>
      </c>
      <c r="P674">
        <v>2013</v>
      </c>
    </row>
    <row r="675" spans="1:16" hidden="1" x14ac:dyDescent="0.25">
      <c r="A675" t="s">
        <v>969</v>
      </c>
      <c r="B675" t="s">
        <v>98</v>
      </c>
      <c r="C675" t="s">
        <v>314</v>
      </c>
      <c r="D675" t="s">
        <v>2888</v>
      </c>
      <c r="E675">
        <v>35130</v>
      </c>
      <c r="F675" t="s">
        <v>315</v>
      </c>
      <c r="G675" t="s">
        <v>970</v>
      </c>
      <c r="H675" t="s">
        <v>2782</v>
      </c>
      <c r="I675" t="s">
        <v>2783</v>
      </c>
      <c r="J675" t="s">
        <v>2784</v>
      </c>
      <c r="K675" t="s">
        <v>2785</v>
      </c>
      <c r="L675" t="s">
        <v>2786</v>
      </c>
      <c r="M675" s="30">
        <v>41646</v>
      </c>
      <c r="N675">
        <v>7</v>
      </c>
      <c r="O675" t="s">
        <v>94</v>
      </c>
      <c r="P675">
        <v>2014</v>
      </c>
    </row>
    <row r="676" spans="1:16" hidden="1" x14ac:dyDescent="0.25">
      <c r="A676" t="s">
        <v>969</v>
      </c>
      <c r="B676" t="s">
        <v>120</v>
      </c>
      <c r="C676" t="s">
        <v>99</v>
      </c>
      <c r="D676" t="s">
        <v>2888</v>
      </c>
      <c r="E676">
        <v>21100</v>
      </c>
      <c r="F676" t="s">
        <v>100</v>
      </c>
      <c r="G676" t="s">
        <v>970</v>
      </c>
      <c r="H676" t="s">
        <v>2787</v>
      </c>
      <c r="I676" t="s">
        <v>2788</v>
      </c>
      <c r="J676" t="s">
        <v>2789</v>
      </c>
      <c r="K676" t="s">
        <v>2790</v>
      </c>
      <c r="L676" t="s">
        <v>2791</v>
      </c>
      <c r="M676" s="30">
        <v>41648</v>
      </c>
      <c r="N676">
        <v>9</v>
      </c>
      <c r="O676" t="s">
        <v>341</v>
      </c>
      <c r="P676">
        <v>2014</v>
      </c>
    </row>
    <row r="677" spans="1:16" hidden="1" x14ac:dyDescent="0.25">
      <c r="A677" t="s">
        <v>969</v>
      </c>
      <c r="B677" t="s">
        <v>91</v>
      </c>
      <c r="C677" t="s">
        <v>367</v>
      </c>
      <c r="D677" t="s">
        <v>2889</v>
      </c>
      <c r="E677">
        <v>18040</v>
      </c>
      <c r="F677" t="s">
        <v>368</v>
      </c>
      <c r="G677" t="s">
        <v>970</v>
      </c>
      <c r="H677" t="s">
        <v>1629</v>
      </c>
      <c r="I677" t="s">
        <v>1150</v>
      </c>
      <c r="J677" t="s">
        <v>2792</v>
      </c>
      <c r="K677" t="s">
        <v>1630</v>
      </c>
      <c r="L677" t="s">
        <v>2793</v>
      </c>
      <c r="M677" s="30">
        <v>41285</v>
      </c>
      <c r="N677">
        <v>11</v>
      </c>
      <c r="O677" t="s">
        <v>355</v>
      </c>
      <c r="P677">
        <v>2013</v>
      </c>
    </row>
    <row r="678" spans="1:16" hidden="1" x14ac:dyDescent="0.25">
      <c r="A678" t="s">
        <v>969</v>
      </c>
      <c r="B678" t="s">
        <v>112</v>
      </c>
      <c r="C678" t="s">
        <v>99</v>
      </c>
      <c r="D678" t="s">
        <v>2889</v>
      </c>
      <c r="E678">
        <v>19160</v>
      </c>
      <c r="F678" t="s">
        <v>100</v>
      </c>
      <c r="G678" t="s">
        <v>970</v>
      </c>
      <c r="H678" t="s">
        <v>695</v>
      </c>
      <c r="I678" t="s">
        <v>2794</v>
      </c>
      <c r="J678" t="s">
        <v>2795</v>
      </c>
      <c r="K678" t="s">
        <v>2796</v>
      </c>
      <c r="L678" t="s">
        <v>2797</v>
      </c>
      <c r="M678" s="30">
        <v>41286</v>
      </c>
      <c r="N678">
        <v>12</v>
      </c>
      <c r="O678" t="s">
        <v>113</v>
      </c>
      <c r="P678">
        <v>2013</v>
      </c>
    </row>
    <row r="679" spans="1:16" hidden="1" x14ac:dyDescent="0.25">
      <c r="A679" t="s">
        <v>969</v>
      </c>
      <c r="B679" t="s">
        <v>98</v>
      </c>
      <c r="C679" t="s">
        <v>329</v>
      </c>
      <c r="D679" t="s">
        <v>2889</v>
      </c>
      <c r="E679">
        <v>10850</v>
      </c>
      <c r="F679" t="s">
        <v>330</v>
      </c>
      <c r="G679" t="s">
        <v>970</v>
      </c>
      <c r="H679" t="s">
        <v>2798</v>
      </c>
      <c r="I679" t="s">
        <v>2799</v>
      </c>
      <c r="J679" t="s">
        <v>2800</v>
      </c>
      <c r="K679" t="s">
        <v>2801</v>
      </c>
      <c r="L679" t="s">
        <v>2802</v>
      </c>
      <c r="M679" s="30">
        <v>41649</v>
      </c>
      <c r="N679">
        <v>10</v>
      </c>
      <c r="O679" t="s">
        <v>106</v>
      </c>
      <c r="P679">
        <v>2014</v>
      </c>
    </row>
    <row r="680" spans="1:16" hidden="1" x14ac:dyDescent="0.25">
      <c r="A680" t="s">
        <v>969</v>
      </c>
      <c r="B680" t="s">
        <v>98</v>
      </c>
      <c r="C680" t="s">
        <v>314</v>
      </c>
      <c r="D680" t="s">
        <v>2889</v>
      </c>
      <c r="E680">
        <v>10850</v>
      </c>
      <c r="F680" t="s">
        <v>315</v>
      </c>
      <c r="G680" t="s">
        <v>970</v>
      </c>
      <c r="H680" t="s">
        <v>2798</v>
      </c>
      <c r="I680" t="s">
        <v>2799</v>
      </c>
      <c r="J680" t="s">
        <v>2800</v>
      </c>
      <c r="K680" t="s">
        <v>2801</v>
      </c>
      <c r="L680" t="s">
        <v>2802</v>
      </c>
      <c r="M680" s="30">
        <v>41649</v>
      </c>
      <c r="N680">
        <v>10</v>
      </c>
      <c r="O680" t="s">
        <v>106</v>
      </c>
      <c r="P680">
        <v>2014</v>
      </c>
    </row>
    <row r="681" spans="1:16" hidden="1" x14ac:dyDescent="0.25">
      <c r="A681" t="s">
        <v>969</v>
      </c>
      <c r="B681" t="s">
        <v>95</v>
      </c>
      <c r="C681" t="s">
        <v>329</v>
      </c>
      <c r="D681" t="s">
        <v>2889</v>
      </c>
      <c r="E681">
        <v>11740</v>
      </c>
      <c r="F681" t="s">
        <v>330</v>
      </c>
      <c r="G681" t="s">
        <v>970</v>
      </c>
      <c r="H681" t="s">
        <v>2803</v>
      </c>
      <c r="I681" t="s">
        <v>2804</v>
      </c>
      <c r="J681" t="s">
        <v>2805</v>
      </c>
      <c r="K681" t="s">
        <v>2806</v>
      </c>
      <c r="L681" t="s">
        <v>2807</v>
      </c>
      <c r="M681" s="30">
        <v>41647</v>
      </c>
      <c r="N681">
        <v>8</v>
      </c>
      <c r="O681" t="s">
        <v>361</v>
      </c>
      <c r="P681">
        <v>2014</v>
      </c>
    </row>
    <row r="682" spans="1:16" hidden="1" x14ac:dyDescent="0.25">
      <c r="A682" t="s">
        <v>969</v>
      </c>
      <c r="B682" t="s">
        <v>91</v>
      </c>
      <c r="C682" t="s">
        <v>367</v>
      </c>
      <c r="D682" t="s">
        <v>2888</v>
      </c>
      <c r="E682">
        <v>27970</v>
      </c>
      <c r="F682" t="s">
        <v>368</v>
      </c>
      <c r="G682" t="s">
        <v>970</v>
      </c>
      <c r="H682" t="s">
        <v>2808</v>
      </c>
      <c r="I682" t="s">
        <v>2809</v>
      </c>
      <c r="J682" t="s">
        <v>2810</v>
      </c>
      <c r="K682" t="s">
        <v>2811</v>
      </c>
      <c r="L682" t="s">
        <v>2812</v>
      </c>
      <c r="M682" s="30">
        <v>41651</v>
      </c>
      <c r="N682">
        <v>12</v>
      </c>
      <c r="O682" t="s">
        <v>113</v>
      </c>
      <c r="P682">
        <v>2014</v>
      </c>
    </row>
    <row r="683" spans="1:16" hidden="1" x14ac:dyDescent="0.25">
      <c r="A683" t="s">
        <v>969</v>
      </c>
      <c r="B683" t="s">
        <v>91</v>
      </c>
      <c r="C683" t="s">
        <v>314</v>
      </c>
      <c r="D683" t="s">
        <v>2888</v>
      </c>
      <c r="E683">
        <v>27970</v>
      </c>
      <c r="F683" t="s">
        <v>315</v>
      </c>
      <c r="G683" t="s">
        <v>970</v>
      </c>
      <c r="H683" t="s">
        <v>2808</v>
      </c>
      <c r="I683" t="s">
        <v>2809</v>
      </c>
      <c r="J683" t="s">
        <v>2810</v>
      </c>
      <c r="K683" t="s">
        <v>2811</v>
      </c>
      <c r="L683" t="s">
        <v>2812</v>
      </c>
      <c r="M683" s="30">
        <v>41651</v>
      </c>
      <c r="N683">
        <v>12</v>
      </c>
      <c r="O683" t="s">
        <v>113</v>
      </c>
      <c r="P683">
        <v>2014</v>
      </c>
    </row>
    <row r="684" spans="1:16" hidden="1" x14ac:dyDescent="0.25">
      <c r="A684" t="s">
        <v>969</v>
      </c>
      <c r="B684" t="s">
        <v>112</v>
      </c>
      <c r="C684" t="s">
        <v>314</v>
      </c>
      <c r="D684" t="s">
        <v>2889</v>
      </c>
      <c r="E684">
        <v>15830</v>
      </c>
      <c r="F684" t="s">
        <v>315</v>
      </c>
      <c r="G684" t="s">
        <v>970</v>
      </c>
      <c r="H684" t="s">
        <v>2813</v>
      </c>
      <c r="I684" t="s">
        <v>2814</v>
      </c>
      <c r="J684" t="s">
        <v>2815</v>
      </c>
      <c r="K684" t="s">
        <v>2816</v>
      </c>
      <c r="L684" t="s">
        <v>2817</v>
      </c>
      <c r="M684" s="30">
        <v>41645</v>
      </c>
      <c r="N684">
        <v>6</v>
      </c>
      <c r="O684" t="s">
        <v>134</v>
      </c>
      <c r="P684">
        <v>2014</v>
      </c>
    </row>
    <row r="685" spans="1:16" hidden="1" x14ac:dyDescent="0.25">
      <c r="A685" t="s">
        <v>969</v>
      </c>
      <c r="B685" t="s">
        <v>112</v>
      </c>
      <c r="C685" t="s">
        <v>327</v>
      </c>
      <c r="D685" t="s">
        <v>2889</v>
      </c>
      <c r="E685">
        <v>15830</v>
      </c>
      <c r="F685" t="s">
        <v>328</v>
      </c>
      <c r="G685" t="s">
        <v>970</v>
      </c>
      <c r="H685" t="s">
        <v>2813</v>
      </c>
      <c r="I685" t="s">
        <v>2814</v>
      </c>
      <c r="J685" t="s">
        <v>2815</v>
      </c>
      <c r="K685" t="s">
        <v>2816</v>
      </c>
      <c r="L685" t="s">
        <v>2817</v>
      </c>
      <c r="M685" s="30">
        <v>41645</v>
      </c>
      <c r="N685">
        <v>6</v>
      </c>
      <c r="O685" t="s">
        <v>134</v>
      </c>
      <c r="P685">
        <v>2014</v>
      </c>
    </row>
    <row r="686" spans="1:16" hidden="1" x14ac:dyDescent="0.25">
      <c r="A686" t="s">
        <v>969</v>
      </c>
      <c r="B686" t="s">
        <v>112</v>
      </c>
      <c r="C686" t="s">
        <v>321</v>
      </c>
      <c r="D686" t="s">
        <v>2889</v>
      </c>
      <c r="E686">
        <v>16590</v>
      </c>
      <c r="F686" t="s">
        <v>322</v>
      </c>
      <c r="G686" t="s">
        <v>970</v>
      </c>
      <c r="H686" t="s">
        <v>2818</v>
      </c>
      <c r="I686" t="s">
        <v>2819</v>
      </c>
      <c r="J686" t="s">
        <v>2820</v>
      </c>
      <c r="K686" t="s">
        <v>2821</v>
      </c>
      <c r="L686" t="s">
        <v>2822</v>
      </c>
      <c r="M686" s="30">
        <v>41640</v>
      </c>
      <c r="N686">
        <v>1</v>
      </c>
      <c r="O686" t="s">
        <v>384</v>
      </c>
      <c r="P686">
        <v>2014</v>
      </c>
    </row>
    <row r="687" spans="1:16" hidden="1" x14ac:dyDescent="0.25">
      <c r="A687" t="s">
        <v>969</v>
      </c>
      <c r="B687" t="s">
        <v>112</v>
      </c>
      <c r="C687" t="s">
        <v>327</v>
      </c>
      <c r="D687" t="s">
        <v>2889</v>
      </c>
      <c r="E687">
        <v>25290</v>
      </c>
      <c r="F687" t="s">
        <v>328</v>
      </c>
      <c r="G687" t="s">
        <v>970</v>
      </c>
      <c r="H687" t="s">
        <v>2823</v>
      </c>
      <c r="I687" t="s">
        <v>2824</v>
      </c>
      <c r="J687" t="s">
        <v>2825</v>
      </c>
      <c r="K687" t="s">
        <v>2826</v>
      </c>
      <c r="L687" t="s">
        <v>2827</v>
      </c>
      <c r="M687" s="30">
        <v>41650</v>
      </c>
      <c r="N687">
        <v>11</v>
      </c>
      <c r="O687" t="s">
        <v>355</v>
      </c>
      <c r="P687">
        <v>2014</v>
      </c>
    </row>
    <row r="688" spans="1:16" hidden="1" x14ac:dyDescent="0.25">
      <c r="A688" t="s">
        <v>969</v>
      </c>
      <c r="B688" t="s">
        <v>120</v>
      </c>
      <c r="C688" t="s">
        <v>99</v>
      </c>
      <c r="D688" t="s">
        <v>2889</v>
      </c>
      <c r="E688">
        <v>15750</v>
      </c>
      <c r="F688" t="s">
        <v>100</v>
      </c>
      <c r="G688" t="s">
        <v>970</v>
      </c>
      <c r="H688" t="s">
        <v>2828</v>
      </c>
      <c r="I688" t="s">
        <v>2829</v>
      </c>
      <c r="J688" t="s">
        <v>2830</v>
      </c>
      <c r="K688" t="s">
        <v>2831</v>
      </c>
      <c r="L688" t="s">
        <v>2832</v>
      </c>
      <c r="M688" s="30">
        <v>41641</v>
      </c>
      <c r="N688">
        <v>2</v>
      </c>
      <c r="O688" t="s">
        <v>326</v>
      </c>
      <c r="P688">
        <v>2014</v>
      </c>
    </row>
    <row r="689" spans="1:16" hidden="1" x14ac:dyDescent="0.25">
      <c r="A689" t="s">
        <v>969</v>
      </c>
      <c r="B689" t="s">
        <v>95</v>
      </c>
      <c r="C689" t="s">
        <v>329</v>
      </c>
      <c r="D689" t="s">
        <v>2889</v>
      </c>
      <c r="E689">
        <v>24410</v>
      </c>
      <c r="F689" t="s">
        <v>330</v>
      </c>
      <c r="G689" t="s">
        <v>970</v>
      </c>
      <c r="H689" t="s">
        <v>2833</v>
      </c>
      <c r="I689" t="s">
        <v>2834</v>
      </c>
      <c r="J689" t="s">
        <v>2835</v>
      </c>
      <c r="K689" t="s">
        <v>2836</v>
      </c>
      <c r="L689" t="s">
        <v>2837</v>
      </c>
      <c r="M689" s="30">
        <v>41649</v>
      </c>
      <c r="N689">
        <v>10</v>
      </c>
      <c r="O689" t="s">
        <v>106</v>
      </c>
      <c r="P689">
        <v>2014</v>
      </c>
    </row>
    <row r="690" spans="1:16" hidden="1" x14ac:dyDescent="0.25">
      <c r="A690" t="s">
        <v>969</v>
      </c>
      <c r="B690" t="s">
        <v>95</v>
      </c>
      <c r="C690" t="s">
        <v>314</v>
      </c>
      <c r="D690" t="s">
        <v>2889</v>
      </c>
      <c r="E690">
        <v>24410</v>
      </c>
      <c r="F690" t="s">
        <v>315</v>
      </c>
      <c r="G690" t="s">
        <v>970</v>
      </c>
      <c r="H690" t="s">
        <v>2833</v>
      </c>
      <c r="I690" t="s">
        <v>2834</v>
      </c>
      <c r="J690" t="s">
        <v>2835</v>
      </c>
      <c r="K690" t="s">
        <v>2836</v>
      </c>
      <c r="L690" t="s">
        <v>2837</v>
      </c>
      <c r="M690" s="30">
        <v>41649</v>
      </c>
      <c r="N690">
        <v>10</v>
      </c>
      <c r="O690" t="s">
        <v>106</v>
      </c>
      <c r="P690">
        <v>2014</v>
      </c>
    </row>
    <row r="691" spans="1:16" hidden="1" x14ac:dyDescent="0.25">
      <c r="A691" t="s">
        <v>969</v>
      </c>
      <c r="B691" t="s">
        <v>120</v>
      </c>
      <c r="C691" t="s">
        <v>329</v>
      </c>
      <c r="D691" t="s">
        <v>2889</v>
      </c>
      <c r="E691">
        <v>21560</v>
      </c>
      <c r="F691" t="s">
        <v>330</v>
      </c>
      <c r="G691" t="s">
        <v>970</v>
      </c>
      <c r="H691" t="s">
        <v>2838</v>
      </c>
      <c r="I691" t="s">
        <v>2839</v>
      </c>
      <c r="J691" t="s">
        <v>2840</v>
      </c>
      <c r="K691" t="s">
        <v>2841</v>
      </c>
      <c r="L691" t="s">
        <v>2842</v>
      </c>
      <c r="M691" s="30">
        <v>41649</v>
      </c>
      <c r="N691">
        <v>10</v>
      </c>
      <c r="O691" t="s">
        <v>106</v>
      </c>
      <c r="P691">
        <v>2014</v>
      </c>
    </row>
    <row r="692" spans="1:16" hidden="1" x14ac:dyDescent="0.25">
      <c r="A692" t="s">
        <v>969</v>
      </c>
      <c r="B692" t="s">
        <v>120</v>
      </c>
      <c r="C692" t="s">
        <v>314</v>
      </c>
      <c r="D692" t="s">
        <v>2889</v>
      </c>
      <c r="E692">
        <v>21560</v>
      </c>
      <c r="F692" t="s">
        <v>315</v>
      </c>
      <c r="G692" t="s">
        <v>970</v>
      </c>
      <c r="H692" t="s">
        <v>2838</v>
      </c>
      <c r="I692" t="s">
        <v>2839</v>
      </c>
      <c r="J692" t="s">
        <v>2840</v>
      </c>
      <c r="K692" t="s">
        <v>2841</v>
      </c>
      <c r="L692" t="s">
        <v>2842</v>
      </c>
      <c r="M692" s="30">
        <v>41649</v>
      </c>
      <c r="N692">
        <v>10</v>
      </c>
      <c r="O692" t="s">
        <v>106</v>
      </c>
      <c r="P692">
        <v>2014</v>
      </c>
    </row>
    <row r="693" spans="1:16" hidden="1" x14ac:dyDescent="0.25">
      <c r="A693" t="s">
        <v>969</v>
      </c>
      <c r="B693" t="s">
        <v>91</v>
      </c>
      <c r="C693" t="s">
        <v>327</v>
      </c>
      <c r="D693" t="s">
        <v>2889</v>
      </c>
      <c r="E693">
        <v>23870</v>
      </c>
      <c r="F693" t="s">
        <v>328</v>
      </c>
      <c r="G693" t="s">
        <v>970</v>
      </c>
      <c r="H693" t="s">
        <v>2843</v>
      </c>
      <c r="I693" t="s">
        <v>2844</v>
      </c>
      <c r="J693" t="s">
        <v>2845</v>
      </c>
      <c r="K693" t="s">
        <v>2846</v>
      </c>
      <c r="L693" t="s">
        <v>2847</v>
      </c>
      <c r="M693" s="30">
        <v>41650</v>
      </c>
      <c r="N693">
        <v>11</v>
      </c>
      <c r="O693" t="s">
        <v>355</v>
      </c>
      <c r="P693">
        <v>2014</v>
      </c>
    </row>
    <row r="694" spans="1:16" hidden="1" x14ac:dyDescent="0.25">
      <c r="A694" t="s">
        <v>969</v>
      </c>
      <c r="B694" t="s">
        <v>112</v>
      </c>
      <c r="C694" t="s">
        <v>329</v>
      </c>
      <c r="D694" t="s">
        <v>2889</v>
      </c>
      <c r="E694">
        <v>24160</v>
      </c>
      <c r="F694" t="s">
        <v>330</v>
      </c>
      <c r="G694" t="s">
        <v>970</v>
      </c>
      <c r="H694" t="s">
        <v>2848</v>
      </c>
      <c r="I694" t="s">
        <v>2849</v>
      </c>
      <c r="J694" t="s">
        <v>2850</v>
      </c>
      <c r="K694" t="s">
        <v>2851</v>
      </c>
      <c r="L694" t="s">
        <v>2852</v>
      </c>
      <c r="M694" s="30">
        <v>41283</v>
      </c>
      <c r="N694">
        <v>9</v>
      </c>
      <c r="O694" t="s">
        <v>341</v>
      </c>
      <c r="P694">
        <v>2013</v>
      </c>
    </row>
    <row r="695" spans="1:16" hidden="1" x14ac:dyDescent="0.25">
      <c r="A695" t="s">
        <v>969</v>
      </c>
      <c r="B695" t="s">
        <v>91</v>
      </c>
      <c r="C695" t="s">
        <v>329</v>
      </c>
      <c r="D695" t="s">
        <v>2889</v>
      </c>
      <c r="E695">
        <v>34455</v>
      </c>
      <c r="F695" t="s">
        <v>330</v>
      </c>
      <c r="G695" t="s">
        <v>970</v>
      </c>
      <c r="H695" t="s">
        <v>2853</v>
      </c>
      <c r="I695" t="s">
        <v>2854</v>
      </c>
      <c r="J695" t="s">
        <v>2855</v>
      </c>
      <c r="K695" t="s">
        <v>2856</v>
      </c>
      <c r="L695" t="s">
        <v>2857</v>
      </c>
      <c r="M695" s="30">
        <v>41643</v>
      </c>
      <c r="N695">
        <v>4</v>
      </c>
      <c r="O695" t="s">
        <v>468</v>
      </c>
      <c r="P695">
        <v>2014</v>
      </c>
    </row>
    <row r="696" spans="1:16" hidden="1" x14ac:dyDescent="0.25">
      <c r="A696" t="s">
        <v>969</v>
      </c>
      <c r="B696" t="s">
        <v>98</v>
      </c>
      <c r="C696" t="s">
        <v>321</v>
      </c>
      <c r="D696" t="s">
        <v>2889</v>
      </c>
      <c r="E696">
        <v>31650</v>
      </c>
      <c r="F696" t="s">
        <v>322</v>
      </c>
      <c r="G696" t="s">
        <v>970</v>
      </c>
      <c r="H696" t="s">
        <v>2858</v>
      </c>
      <c r="I696" t="s">
        <v>2859</v>
      </c>
      <c r="J696" t="s">
        <v>2860</v>
      </c>
      <c r="K696" t="s">
        <v>2861</v>
      </c>
      <c r="L696" t="s">
        <v>2862</v>
      </c>
      <c r="M696" s="30">
        <v>41640</v>
      </c>
      <c r="N696">
        <v>1</v>
      </c>
      <c r="O696" t="s">
        <v>384</v>
      </c>
      <c r="P696">
        <v>2014</v>
      </c>
    </row>
    <row r="697" spans="1:16" hidden="1" x14ac:dyDescent="0.25">
      <c r="A697" t="s">
        <v>969</v>
      </c>
      <c r="B697" t="s">
        <v>91</v>
      </c>
      <c r="C697" t="s">
        <v>99</v>
      </c>
      <c r="D697" t="s">
        <v>2889</v>
      </c>
      <c r="E697">
        <v>24380</v>
      </c>
      <c r="F697" t="s">
        <v>100</v>
      </c>
      <c r="G697" t="s">
        <v>970</v>
      </c>
      <c r="H697" t="s">
        <v>2863</v>
      </c>
      <c r="I697" t="s">
        <v>2864</v>
      </c>
      <c r="J697" t="s">
        <v>2865</v>
      </c>
      <c r="K697" t="s">
        <v>2866</v>
      </c>
      <c r="L697" t="s">
        <v>2867</v>
      </c>
      <c r="M697" s="30">
        <v>41286</v>
      </c>
      <c r="N697">
        <v>12</v>
      </c>
      <c r="O697" t="s">
        <v>113</v>
      </c>
      <c r="P697">
        <v>2013</v>
      </c>
    </row>
    <row r="698" spans="1:16" hidden="1" x14ac:dyDescent="0.25">
      <c r="A698" t="s">
        <v>969</v>
      </c>
      <c r="B698" t="s">
        <v>120</v>
      </c>
      <c r="C698" t="s">
        <v>329</v>
      </c>
      <c r="D698" t="s">
        <v>2889</v>
      </c>
      <c r="E698">
        <v>28210</v>
      </c>
      <c r="F698" t="s">
        <v>330</v>
      </c>
      <c r="G698" t="s">
        <v>970</v>
      </c>
      <c r="H698" t="s">
        <v>1286</v>
      </c>
      <c r="I698" t="s">
        <v>2868</v>
      </c>
      <c r="J698" t="s">
        <v>2869</v>
      </c>
      <c r="K698" t="s">
        <v>1287</v>
      </c>
      <c r="L698" t="s">
        <v>2870</v>
      </c>
      <c r="M698" s="30">
        <v>41286</v>
      </c>
      <c r="N698">
        <v>12</v>
      </c>
      <c r="O698" t="s">
        <v>113</v>
      </c>
      <c r="P698">
        <v>2013</v>
      </c>
    </row>
    <row r="699" spans="1:16" hidden="1" x14ac:dyDescent="0.25">
      <c r="A699" t="s">
        <v>969</v>
      </c>
      <c r="B699" t="s">
        <v>91</v>
      </c>
      <c r="C699" t="s">
        <v>321</v>
      </c>
      <c r="D699" t="s">
        <v>2889</v>
      </c>
      <c r="E699">
        <v>28440</v>
      </c>
      <c r="F699" t="s">
        <v>322</v>
      </c>
      <c r="G699" t="s">
        <v>970</v>
      </c>
      <c r="H699" t="s">
        <v>2871</v>
      </c>
      <c r="I699" t="s">
        <v>2872</v>
      </c>
      <c r="J699" t="s">
        <v>2873</v>
      </c>
      <c r="K699" t="s">
        <v>2874</v>
      </c>
      <c r="L699" t="s">
        <v>2875</v>
      </c>
      <c r="M699" s="30">
        <v>41644</v>
      </c>
      <c r="N699">
        <v>5</v>
      </c>
      <c r="O699" t="s">
        <v>416</v>
      </c>
      <c r="P699">
        <v>2014</v>
      </c>
    </row>
    <row r="700" spans="1:16" hidden="1" x14ac:dyDescent="0.25">
      <c r="A700" t="s">
        <v>969</v>
      </c>
      <c r="B700" t="s">
        <v>98</v>
      </c>
      <c r="C700" t="s">
        <v>329</v>
      </c>
      <c r="D700" t="s">
        <v>2889</v>
      </c>
      <c r="E700">
        <v>27670</v>
      </c>
      <c r="F700" t="s">
        <v>330</v>
      </c>
      <c r="G700" t="s">
        <v>970</v>
      </c>
      <c r="H700" t="s">
        <v>2876</v>
      </c>
      <c r="I700" t="s">
        <v>2877</v>
      </c>
      <c r="J700" t="s">
        <v>2878</v>
      </c>
      <c r="K700" t="s">
        <v>2879</v>
      </c>
      <c r="L700" t="s">
        <v>2880</v>
      </c>
      <c r="M700" s="30">
        <v>41647</v>
      </c>
      <c r="N700">
        <v>8</v>
      </c>
      <c r="O700" t="s">
        <v>361</v>
      </c>
      <c r="P700">
        <v>2014</v>
      </c>
    </row>
    <row r="701" spans="1:16" hidden="1" x14ac:dyDescent="0.25">
      <c r="A701" t="s">
        <v>969</v>
      </c>
      <c r="B701" t="s">
        <v>112</v>
      </c>
      <c r="C701" t="s">
        <v>327</v>
      </c>
      <c r="D701" t="s">
        <v>2889</v>
      </c>
      <c r="E701">
        <v>29540</v>
      </c>
      <c r="F701" t="s">
        <v>328</v>
      </c>
      <c r="G701" t="s">
        <v>970</v>
      </c>
      <c r="H701" t="s">
        <v>2881</v>
      </c>
      <c r="I701" t="s">
        <v>2882</v>
      </c>
      <c r="J701" t="s">
        <v>2883</v>
      </c>
      <c r="K701" t="s">
        <v>2884</v>
      </c>
      <c r="L701" t="s">
        <v>2885</v>
      </c>
      <c r="M701" s="30">
        <v>41285</v>
      </c>
      <c r="N701">
        <v>11</v>
      </c>
      <c r="O701" t="s">
        <v>355</v>
      </c>
      <c r="P701">
        <v>2013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346D-B67B-4CB1-AE9A-474EC605727F}">
  <sheetPr>
    <pageSetUpPr fitToPage="1"/>
  </sheetPr>
  <dimension ref="A2:J33"/>
  <sheetViews>
    <sheetView showGridLines="0" topLeftCell="A4" workbookViewId="0">
      <selection activeCell="K11" sqref="K11"/>
    </sheetView>
  </sheetViews>
  <sheetFormatPr defaultRowHeight="15" x14ac:dyDescent="0.25"/>
  <sheetData>
    <row r="2" spans="1:10" x14ac:dyDescent="0.25">
      <c r="A2" s="8" t="s">
        <v>52</v>
      </c>
    </row>
    <row r="3" spans="1:10" x14ac:dyDescent="0.25">
      <c r="A3" t="s">
        <v>67</v>
      </c>
    </row>
    <row r="4" spans="1:10" x14ac:dyDescent="0.25">
      <c r="A4" t="s">
        <v>68</v>
      </c>
    </row>
    <row r="5" spans="1:10" x14ac:dyDescent="0.25">
      <c r="A5" t="s">
        <v>53</v>
      </c>
    </row>
    <row r="6" spans="1:10" x14ac:dyDescent="0.25">
      <c r="A6" t="s">
        <v>54</v>
      </c>
    </row>
    <row r="7" spans="1:10" x14ac:dyDescent="0.25">
      <c r="A7" t="s">
        <v>55</v>
      </c>
    </row>
    <row r="8" spans="1:10" x14ac:dyDescent="0.25">
      <c r="A8" t="s">
        <v>56</v>
      </c>
    </row>
    <row r="9" spans="1:10" x14ac:dyDescent="0.25">
      <c r="A9" t="s">
        <v>57</v>
      </c>
    </row>
    <row r="10" spans="1:10" x14ac:dyDescent="0.25">
      <c r="A10" t="s">
        <v>58</v>
      </c>
    </row>
    <row r="12" spans="1:10" x14ac:dyDescent="0.25">
      <c r="A12" s="8" t="s">
        <v>69</v>
      </c>
    </row>
    <row r="15" spans="1:10" x14ac:dyDescent="0.25">
      <c r="J15" t="s">
        <v>198</v>
      </c>
    </row>
    <row r="22" spans="1:1" x14ac:dyDescent="0.25">
      <c r="A22" s="8" t="s">
        <v>59</v>
      </c>
    </row>
    <row r="23" spans="1:1" x14ac:dyDescent="0.25">
      <c r="A23" t="s">
        <v>60</v>
      </c>
    </row>
    <row r="24" spans="1:1" x14ac:dyDescent="0.25">
      <c r="A24" t="s">
        <v>61</v>
      </c>
    </row>
    <row r="25" spans="1:1" x14ac:dyDescent="0.25">
      <c r="A25" t="s">
        <v>62</v>
      </c>
    </row>
    <row r="26" spans="1:1" x14ac:dyDescent="0.25">
      <c r="A26" t="s">
        <v>63</v>
      </c>
    </row>
    <row r="27" spans="1:1" x14ac:dyDescent="0.25">
      <c r="A27" t="s">
        <v>64</v>
      </c>
    </row>
    <row r="28" spans="1:1" x14ac:dyDescent="0.25">
      <c r="A28" t="s">
        <v>65</v>
      </c>
    </row>
    <row r="29" spans="1:1" x14ac:dyDescent="0.25">
      <c r="A29" t="s">
        <v>66</v>
      </c>
    </row>
    <row r="30" spans="1:1" x14ac:dyDescent="0.25">
      <c r="A30" t="s">
        <v>70</v>
      </c>
    </row>
    <row r="31" spans="1:1" x14ac:dyDescent="0.25">
      <c r="A31" t="s">
        <v>71</v>
      </c>
    </row>
    <row r="32" spans="1:1" x14ac:dyDescent="0.25">
      <c r="A32" t="s">
        <v>72</v>
      </c>
    </row>
    <row r="33" spans="1:1" x14ac:dyDescent="0.25">
      <c r="A33" t="s">
        <v>73</v>
      </c>
    </row>
  </sheetData>
  <pageMargins left="0.23622047244094491" right="0.23622047244094491" top="1.9685039370078741" bottom="0.74803149606299213" header="0.31496062992125984" footer="0.31496062992125984"/>
  <pageSetup paperSize="9"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A010-26B5-486F-AFC8-F77E047A331B}">
  <dimension ref="A21:P39"/>
  <sheetViews>
    <sheetView showGridLines="0" zoomScale="82" zoomScaleNormal="82" workbookViewId="0">
      <selection activeCell="E16" sqref="E16"/>
    </sheetView>
  </sheetViews>
  <sheetFormatPr defaultRowHeight="15" x14ac:dyDescent="0.25"/>
  <cols>
    <col min="1" max="1" width="12.7109375" bestFit="1" customWidth="1"/>
    <col min="2" max="2" width="21.5703125" bestFit="1" customWidth="1"/>
    <col min="3" max="3" width="8.28515625" bestFit="1" customWidth="1"/>
    <col min="4" max="4" width="13.7109375" bestFit="1" customWidth="1"/>
    <col min="5" max="5" width="9.140625" bestFit="1" customWidth="1"/>
    <col min="6" max="6" width="17.5703125" bestFit="1" customWidth="1"/>
    <col min="7" max="7" width="8.7109375" bestFit="1" customWidth="1"/>
    <col min="8" max="8" width="12.42578125" bestFit="1" customWidth="1"/>
    <col min="9" max="9" width="11" bestFit="1" customWidth="1"/>
    <col min="10" max="10" width="12.42578125" bestFit="1" customWidth="1"/>
    <col min="11" max="12" width="11" bestFit="1" customWidth="1"/>
    <col min="13" max="13" width="10.5703125" bestFit="1" customWidth="1"/>
    <col min="14" max="14" width="13.5703125" bestFit="1" customWidth="1"/>
    <col min="15" max="15" width="12.7109375" bestFit="1" customWidth="1"/>
    <col min="16" max="16" width="5" bestFit="1" customWidth="1"/>
  </cols>
  <sheetData>
    <row r="21" spans="1:16" x14ac:dyDescent="0.25">
      <c r="A21" s="19" t="s">
        <v>74</v>
      </c>
      <c r="B21" s="19" t="s">
        <v>75</v>
      </c>
      <c r="C21" s="19" t="s">
        <v>76</v>
      </c>
      <c r="D21" s="19" t="s">
        <v>77</v>
      </c>
      <c r="E21" s="19" t="s">
        <v>78</v>
      </c>
      <c r="F21" s="19" t="s">
        <v>79</v>
      </c>
      <c r="G21" s="19" t="s">
        <v>80</v>
      </c>
      <c r="H21" s="19" t="s">
        <v>81</v>
      </c>
      <c r="I21" s="19" t="s">
        <v>82</v>
      </c>
      <c r="J21" s="19" t="s">
        <v>83</v>
      </c>
      <c r="K21" s="19" t="s">
        <v>84</v>
      </c>
      <c r="L21" s="19" t="s">
        <v>85</v>
      </c>
      <c r="M21" s="19" t="s">
        <v>86</v>
      </c>
      <c r="N21" s="19" t="s">
        <v>87</v>
      </c>
      <c r="O21" s="19" t="s">
        <v>88</v>
      </c>
      <c r="P21" s="19" t="s">
        <v>89</v>
      </c>
    </row>
    <row r="22" spans="1:16" x14ac:dyDescent="0.25">
      <c r="A22" t="s">
        <v>90</v>
      </c>
      <c r="B22" t="s">
        <v>98</v>
      </c>
      <c r="C22" t="s">
        <v>99</v>
      </c>
      <c r="D22" t="s">
        <v>92</v>
      </c>
      <c r="E22">
        <v>29660</v>
      </c>
      <c r="F22" t="s">
        <v>100</v>
      </c>
      <c r="G22" t="s">
        <v>93</v>
      </c>
      <c r="H22" t="s">
        <v>101</v>
      </c>
      <c r="I22" t="s">
        <v>102</v>
      </c>
      <c r="J22" t="s">
        <v>103</v>
      </c>
      <c r="K22" t="s">
        <v>104</v>
      </c>
      <c r="L22" t="s">
        <v>105</v>
      </c>
      <c r="M22" s="13">
        <v>41284</v>
      </c>
      <c r="N22">
        <v>10</v>
      </c>
      <c r="O22" t="s">
        <v>106</v>
      </c>
      <c r="P22">
        <v>2013</v>
      </c>
    </row>
    <row r="23" spans="1:16" x14ac:dyDescent="0.25">
      <c r="A23" t="s">
        <v>90</v>
      </c>
      <c r="B23" t="s">
        <v>98</v>
      </c>
      <c r="C23" t="s">
        <v>99</v>
      </c>
      <c r="D23" t="s">
        <v>92</v>
      </c>
      <c r="E23">
        <v>28770</v>
      </c>
      <c r="F23" t="s">
        <v>100</v>
      </c>
      <c r="G23" t="s">
        <v>93</v>
      </c>
      <c r="H23" t="s">
        <v>107</v>
      </c>
      <c r="I23" t="s">
        <v>108</v>
      </c>
      <c r="J23" t="s">
        <v>109</v>
      </c>
      <c r="K23" t="s">
        <v>110</v>
      </c>
      <c r="L23" t="s">
        <v>111</v>
      </c>
      <c r="M23" s="13">
        <v>41649</v>
      </c>
      <c r="N23">
        <v>10</v>
      </c>
      <c r="O23" t="s">
        <v>106</v>
      </c>
      <c r="P23">
        <v>2014</v>
      </c>
    </row>
    <row r="24" spans="1:16" x14ac:dyDescent="0.25">
      <c r="A24" t="s">
        <v>90</v>
      </c>
      <c r="B24" t="s">
        <v>95</v>
      </c>
      <c r="C24" t="s">
        <v>99</v>
      </c>
      <c r="D24" t="s">
        <v>92</v>
      </c>
      <c r="E24">
        <v>21770</v>
      </c>
      <c r="F24" t="s">
        <v>100</v>
      </c>
      <c r="G24" t="s">
        <v>93</v>
      </c>
      <c r="H24" t="s">
        <v>115</v>
      </c>
      <c r="I24" t="s">
        <v>116</v>
      </c>
      <c r="J24" t="s">
        <v>117</v>
      </c>
      <c r="K24" t="s">
        <v>118</v>
      </c>
      <c r="L24" t="s">
        <v>119</v>
      </c>
      <c r="M24" s="13">
        <v>41649</v>
      </c>
      <c r="N24">
        <v>10</v>
      </c>
      <c r="O24" t="s">
        <v>106</v>
      </c>
      <c r="P24">
        <v>2014</v>
      </c>
    </row>
    <row r="25" spans="1:16" x14ac:dyDescent="0.25">
      <c r="A25" t="s">
        <v>90</v>
      </c>
      <c r="B25" t="s">
        <v>95</v>
      </c>
      <c r="C25" t="s">
        <v>99</v>
      </c>
      <c r="D25" t="s">
        <v>114</v>
      </c>
      <c r="E25">
        <v>20760</v>
      </c>
      <c r="F25" t="s">
        <v>100</v>
      </c>
      <c r="G25" t="s">
        <v>93</v>
      </c>
      <c r="H25" t="s">
        <v>122</v>
      </c>
      <c r="I25" t="s">
        <v>123</v>
      </c>
      <c r="J25" t="s">
        <v>124</v>
      </c>
      <c r="K25" t="s">
        <v>125</v>
      </c>
      <c r="L25" t="s">
        <v>126</v>
      </c>
      <c r="M25" s="13">
        <v>41284</v>
      </c>
      <c r="N25">
        <v>10</v>
      </c>
      <c r="O25" t="s">
        <v>106</v>
      </c>
      <c r="P25">
        <v>2013</v>
      </c>
    </row>
    <row r="26" spans="1:16" x14ac:dyDescent="0.25">
      <c r="A26" t="s">
        <v>90</v>
      </c>
      <c r="B26" t="s">
        <v>112</v>
      </c>
      <c r="C26" t="s">
        <v>99</v>
      </c>
      <c r="D26" t="s">
        <v>121</v>
      </c>
      <c r="E26">
        <v>26320</v>
      </c>
      <c r="F26" t="s">
        <v>100</v>
      </c>
      <c r="G26" t="s">
        <v>93</v>
      </c>
      <c r="H26" t="s">
        <v>129</v>
      </c>
      <c r="I26" t="s">
        <v>130</v>
      </c>
      <c r="J26" t="s">
        <v>131</v>
      </c>
      <c r="K26" t="s">
        <v>132</v>
      </c>
      <c r="L26" t="s">
        <v>133</v>
      </c>
      <c r="M26" s="13">
        <v>41645</v>
      </c>
      <c r="N26">
        <v>6</v>
      </c>
      <c r="O26" t="s">
        <v>134</v>
      </c>
      <c r="P26">
        <v>2014</v>
      </c>
    </row>
    <row r="27" spans="1:16" x14ac:dyDescent="0.25">
      <c r="A27" t="s">
        <v>90</v>
      </c>
      <c r="B27" t="s">
        <v>95</v>
      </c>
      <c r="C27" t="s">
        <v>99</v>
      </c>
      <c r="D27" t="s">
        <v>114</v>
      </c>
      <c r="E27">
        <v>14960</v>
      </c>
      <c r="F27" t="s">
        <v>100</v>
      </c>
      <c r="G27" t="s">
        <v>93</v>
      </c>
      <c r="H27" t="s">
        <v>135</v>
      </c>
      <c r="I27" t="s">
        <v>136</v>
      </c>
      <c r="J27" t="s">
        <v>137</v>
      </c>
      <c r="K27" t="s">
        <v>138</v>
      </c>
      <c r="L27" t="s">
        <v>139</v>
      </c>
      <c r="M27" s="13">
        <v>41645</v>
      </c>
      <c r="N27">
        <v>6</v>
      </c>
      <c r="O27" t="s">
        <v>134</v>
      </c>
      <c r="P27">
        <v>2014</v>
      </c>
    </row>
    <row r="28" spans="1:16" x14ac:dyDescent="0.25">
      <c r="A28" t="s">
        <v>90</v>
      </c>
      <c r="B28" t="s">
        <v>98</v>
      </c>
      <c r="C28" t="s">
        <v>99</v>
      </c>
      <c r="D28" t="s">
        <v>96</v>
      </c>
      <c r="E28">
        <v>10060</v>
      </c>
      <c r="F28" t="s">
        <v>100</v>
      </c>
      <c r="G28" t="s">
        <v>93</v>
      </c>
      <c r="H28" t="s">
        <v>140</v>
      </c>
      <c r="I28" t="s">
        <v>97</v>
      </c>
      <c r="J28" t="s">
        <v>140</v>
      </c>
      <c r="K28" t="s">
        <v>141</v>
      </c>
      <c r="L28" t="s">
        <v>142</v>
      </c>
      <c r="M28" s="13">
        <v>41645</v>
      </c>
      <c r="N28">
        <v>6</v>
      </c>
      <c r="O28" t="s">
        <v>134</v>
      </c>
      <c r="P28">
        <v>2014</v>
      </c>
    </row>
    <row r="29" spans="1:16" x14ac:dyDescent="0.25">
      <c r="A29" t="s">
        <v>127</v>
      </c>
      <c r="B29" t="s">
        <v>112</v>
      </c>
      <c r="C29" t="s">
        <v>99</v>
      </c>
      <c r="D29" t="s">
        <v>114</v>
      </c>
      <c r="E29">
        <v>37935</v>
      </c>
      <c r="F29" t="s">
        <v>100</v>
      </c>
      <c r="G29" t="s">
        <v>128</v>
      </c>
      <c r="H29" t="s">
        <v>143</v>
      </c>
      <c r="I29" t="s">
        <v>144</v>
      </c>
      <c r="J29" t="s">
        <v>145</v>
      </c>
      <c r="K29" t="s">
        <v>146</v>
      </c>
      <c r="L29" t="s">
        <v>147</v>
      </c>
      <c r="M29" s="13">
        <v>41646</v>
      </c>
      <c r="N29">
        <v>7</v>
      </c>
      <c r="O29" t="s">
        <v>94</v>
      </c>
      <c r="P29">
        <v>2014</v>
      </c>
    </row>
    <row r="30" spans="1:16" x14ac:dyDescent="0.25">
      <c r="A30" t="s">
        <v>90</v>
      </c>
      <c r="B30" t="s">
        <v>98</v>
      </c>
      <c r="C30" t="s">
        <v>99</v>
      </c>
      <c r="D30" t="s">
        <v>114</v>
      </c>
      <c r="E30">
        <v>13070</v>
      </c>
      <c r="F30" t="s">
        <v>100</v>
      </c>
      <c r="G30" t="s">
        <v>93</v>
      </c>
      <c r="H30" t="s">
        <v>148</v>
      </c>
      <c r="I30" t="s">
        <v>149</v>
      </c>
      <c r="J30" t="s">
        <v>150</v>
      </c>
      <c r="K30" t="s">
        <v>151</v>
      </c>
      <c r="L30" t="s">
        <v>152</v>
      </c>
      <c r="M30" s="13">
        <v>41646</v>
      </c>
      <c r="N30">
        <v>7</v>
      </c>
      <c r="O30" t="s">
        <v>94</v>
      </c>
      <c r="P30">
        <v>2014</v>
      </c>
    </row>
    <row r="31" spans="1:16" x14ac:dyDescent="0.25">
      <c r="A31" t="s">
        <v>90</v>
      </c>
      <c r="B31" t="s">
        <v>112</v>
      </c>
      <c r="C31" t="s">
        <v>99</v>
      </c>
      <c r="D31" t="s">
        <v>114</v>
      </c>
      <c r="E31">
        <v>12690</v>
      </c>
      <c r="F31" t="s">
        <v>100</v>
      </c>
      <c r="G31" t="s">
        <v>93</v>
      </c>
      <c r="H31" t="s">
        <v>153</v>
      </c>
      <c r="I31" t="s">
        <v>154</v>
      </c>
      <c r="J31" t="s">
        <v>155</v>
      </c>
      <c r="K31" t="s">
        <v>156</v>
      </c>
      <c r="L31" t="s">
        <v>157</v>
      </c>
      <c r="M31" s="13">
        <v>41649</v>
      </c>
      <c r="N31">
        <v>10</v>
      </c>
      <c r="O31" t="s">
        <v>106</v>
      </c>
      <c r="P31">
        <v>2014</v>
      </c>
    </row>
    <row r="32" spans="1:16" x14ac:dyDescent="0.25">
      <c r="A32" t="s">
        <v>90</v>
      </c>
      <c r="B32" t="s">
        <v>120</v>
      </c>
      <c r="C32" t="s">
        <v>99</v>
      </c>
      <c r="D32" t="s">
        <v>121</v>
      </c>
      <c r="E32">
        <v>13950</v>
      </c>
      <c r="F32" t="s">
        <v>100</v>
      </c>
      <c r="G32" t="s">
        <v>93</v>
      </c>
      <c r="H32" t="s">
        <v>159</v>
      </c>
      <c r="I32" t="s">
        <v>160</v>
      </c>
      <c r="J32" t="s">
        <v>161</v>
      </c>
      <c r="K32" t="s">
        <v>162</v>
      </c>
      <c r="L32" t="s">
        <v>163</v>
      </c>
      <c r="M32" s="13">
        <v>41646</v>
      </c>
      <c r="N32">
        <v>7</v>
      </c>
      <c r="O32" t="s">
        <v>94</v>
      </c>
      <c r="P32">
        <v>2014</v>
      </c>
    </row>
    <row r="33" spans="1:16" x14ac:dyDescent="0.25">
      <c r="A33" t="s">
        <v>127</v>
      </c>
      <c r="B33" t="s">
        <v>95</v>
      </c>
      <c r="C33" t="s">
        <v>99</v>
      </c>
      <c r="D33" t="s">
        <v>114</v>
      </c>
      <c r="E33">
        <v>16590</v>
      </c>
      <c r="F33" t="s">
        <v>100</v>
      </c>
      <c r="G33" t="s">
        <v>128</v>
      </c>
      <c r="H33" t="s">
        <v>164</v>
      </c>
      <c r="I33" t="s">
        <v>165</v>
      </c>
      <c r="J33" t="s">
        <v>166</v>
      </c>
      <c r="K33" t="s">
        <v>167</v>
      </c>
      <c r="L33" t="s">
        <v>168</v>
      </c>
      <c r="M33" s="13">
        <v>41646</v>
      </c>
      <c r="N33">
        <v>7</v>
      </c>
      <c r="O33" t="s">
        <v>94</v>
      </c>
      <c r="P33">
        <v>2014</v>
      </c>
    </row>
    <row r="34" spans="1:16" x14ac:dyDescent="0.25">
      <c r="A34" t="s">
        <v>90</v>
      </c>
      <c r="B34" t="s">
        <v>91</v>
      </c>
      <c r="C34" t="s">
        <v>99</v>
      </c>
      <c r="D34" t="s">
        <v>121</v>
      </c>
      <c r="E34">
        <v>9860</v>
      </c>
      <c r="F34" t="s">
        <v>100</v>
      </c>
      <c r="G34" t="s">
        <v>93</v>
      </c>
      <c r="H34" t="s">
        <v>169</v>
      </c>
      <c r="I34" t="s">
        <v>170</v>
      </c>
      <c r="J34" t="s">
        <v>171</v>
      </c>
      <c r="K34" t="s">
        <v>172</v>
      </c>
      <c r="L34" t="s">
        <v>173</v>
      </c>
      <c r="M34" s="13">
        <v>41649</v>
      </c>
      <c r="N34">
        <v>10</v>
      </c>
      <c r="O34" t="s">
        <v>106</v>
      </c>
      <c r="P34">
        <v>2014</v>
      </c>
    </row>
    <row r="35" spans="1:16" x14ac:dyDescent="0.25">
      <c r="A35" t="s">
        <v>127</v>
      </c>
      <c r="B35" t="s">
        <v>91</v>
      </c>
      <c r="C35" t="s">
        <v>99</v>
      </c>
      <c r="D35" t="s">
        <v>121</v>
      </c>
      <c r="E35">
        <v>22940</v>
      </c>
      <c r="F35" t="s">
        <v>100</v>
      </c>
      <c r="G35" t="s">
        <v>128</v>
      </c>
      <c r="H35" t="s">
        <v>174</v>
      </c>
      <c r="I35" t="s">
        <v>175</v>
      </c>
      <c r="J35" t="s">
        <v>176</v>
      </c>
      <c r="K35" t="s">
        <v>177</v>
      </c>
      <c r="L35" t="s">
        <v>178</v>
      </c>
      <c r="M35" s="13">
        <v>41284</v>
      </c>
      <c r="N35">
        <v>10</v>
      </c>
      <c r="O35" t="s">
        <v>106</v>
      </c>
      <c r="P35">
        <v>2013</v>
      </c>
    </row>
    <row r="36" spans="1:16" x14ac:dyDescent="0.25">
      <c r="A36" t="s">
        <v>127</v>
      </c>
      <c r="B36" t="s">
        <v>98</v>
      </c>
      <c r="C36" t="s">
        <v>99</v>
      </c>
      <c r="D36" t="s">
        <v>114</v>
      </c>
      <c r="E36">
        <v>12500</v>
      </c>
      <c r="F36" t="s">
        <v>100</v>
      </c>
      <c r="G36" t="s">
        <v>128</v>
      </c>
      <c r="H36" t="s">
        <v>179</v>
      </c>
      <c r="I36" t="s">
        <v>180</v>
      </c>
      <c r="J36" t="s">
        <v>181</v>
      </c>
      <c r="K36" t="s">
        <v>182</v>
      </c>
      <c r="L36" t="s">
        <v>183</v>
      </c>
      <c r="M36" s="13">
        <v>41651</v>
      </c>
      <c r="N36">
        <v>12</v>
      </c>
      <c r="O36" t="s">
        <v>113</v>
      </c>
      <c r="P36">
        <v>2014</v>
      </c>
    </row>
    <row r="37" spans="1:16" x14ac:dyDescent="0.25">
      <c r="A37" t="s">
        <v>90</v>
      </c>
      <c r="B37" t="s">
        <v>91</v>
      </c>
      <c r="C37" t="s">
        <v>99</v>
      </c>
      <c r="D37" t="s">
        <v>114</v>
      </c>
      <c r="E37">
        <v>6020</v>
      </c>
      <c r="F37" t="s">
        <v>100</v>
      </c>
      <c r="G37" t="s">
        <v>93</v>
      </c>
      <c r="H37" t="s">
        <v>184</v>
      </c>
      <c r="I37" t="s">
        <v>185</v>
      </c>
      <c r="J37" t="s">
        <v>186</v>
      </c>
      <c r="K37" t="s">
        <v>187</v>
      </c>
      <c r="L37" t="s">
        <v>188</v>
      </c>
      <c r="M37" s="13">
        <v>41645</v>
      </c>
      <c r="N37">
        <v>6</v>
      </c>
      <c r="O37" t="s">
        <v>134</v>
      </c>
      <c r="P37">
        <v>2014</v>
      </c>
    </row>
    <row r="38" spans="1:16" x14ac:dyDescent="0.25">
      <c r="A38" t="s">
        <v>127</v>
      </c>
      <c r="B38" t="s">
        <v>91</v>
      </c>
      <c r="C38" t="s">
        <v>99</v>
      </c>
      <c r="D38" t="s">
        <v>114</v>
      </c>
      <c r="E38">
        <v>13720</v>
      </c>
      <c r="F38" t="s">
        <v>100</v>
      </c>
      <c r="G38" t="s">
        <v>128</v>
      </c>
      <c r="H38" t="s">
        <v>189</v>
      </c>
      <c r="I38" t="s">
        <v>190</v>
      </c>
      <c r="J38" t="s">
        <v>191</v>
      </c>
      <c r="K38" t="s">
        <v>158</v>
      </c>
      <c r="L38" t="s">
        <v>192</v>
      </c>
      <c r="M38" s="13">
        <v>41651</v>
      </c>
      <c r="N38">
        <v>12</v>
      </c>
      <c r="O38" t="s">
        <v>113</v>
      </c>
      <c r="P38">
        <v>2014</v>
      </c>
    </row>
    <row r="39" spans="1:16" x14ac:dyDescent="0.25">
      <c r="A39" t="s">
        <v>127</v>
      </c>
      <c r="B39" t="s">
        <v>95</v>
      </c>
      <c r="C39" t="s">
        <v>99</v>
      </c>
      <c r="D39" t="s">
        <v>114</v>
      </c>
      <c r="E39">
        <v>12210</v>
      </c>
      <c r="F39" t="s">
        <v>100</v>
      </c>
      <c r="G39" t="s">
        <v>128</v>
      </c>
      <c r="H39" t="s">
        <v>193</v>
      </c>
      <c r="I39" t="s">
        <v>194</v>
      </c>
      <c r="J39" t="s">
        <v>195</v>
      </c>
      <c r="K39" t="s">
        <v>196</v>
      </c>
      <c r="L39" t="s">
        <v>197</v>
      </c>
      <c r="M39" s="13">
        <v>41284</v>
      </c>
      <c r="N39">
        <v>10</v>
      </c>
      <c r="O39" t="s">
        <v>106</v>
      </c>
      <c r="P39">
        <v>2013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02B1-118C-45BA-B59B-9663CE554666}">
  <dimension ref="A1:I63"/>
  <sheetViews>
    <sheetView showGridLines="0" topLeftCell="A16" zoomScaleNormal="100" zoomScalePageLayoutView="125" workbookViewId="0">
      <selection activeCell="F25" sqref="F25"/>
    </sheetView>
  </sheetViews>
  <sheetFormatPr defaultColWidth="8.85546875" defaultRowHeight="15" customHeight="1" x14ac:dyDescent="0.25"/>
  <cols>
    <col min="1" max="1" width="12.7109375" style="9" customWidth="1"/>
    <col min="2" max="2" width="100.5703125" style="14" customWidth="1"/>
    <col min="3" max="4" width="11.7109375" style="14" customWidth="1"/>
    <col min="5" max="5" width="13.85546875" style="14" customWidth="1"/>
    <col min="6" max="6" width="17.140625" style="14" customWidth="1"/>
    <col min="7" max="7" width="8.85546875" style="14"/>
    <col min="8" max="8" width="11.28515625" style="14" customWidth="1"/>
    <col min="9" max="16384" width="8.85546875" style="14"/>
  </cols>
  <sheetData>
    <row r="1" spans="1:6" ht="60" customHeight="1" x14ac:dyDescent="0.25">
      <c r="A1" s="9" t="s">
        <v>16</v>
      </c>
      <c r="C1" s="18" t="s">
        <v>50</v>
      </c>
    </row>
    <row r="2" spans="1:6" ht="15" customHeight="1" x14ac:dyDescent="0.25">
      <c r="A2" s="9" t="s">
        <v>17</v>
      </c>
    </row>
    <row r="3" spans="1:6" ht="15" customHeight="1" x14ac:dyDescent="0.25">
      <c r="A3" s="9" t="s">
        <v>18</v>
      </c>
      <c r="C3" s="10" t="s">
        <v>19</v>
      </c>
      <c r="D3" s="10" t="s">
        <v>20</v>
      </c>
      <c r="E3" s="10" t="s">
        <v>20</v>
      </c>
    </row>
    <row r="4" spans="1:6" ht="15" customHeight="1" x14ac:dyDescent="0.25">
      <c r="A4" s="9" t="s">
        <v>21</v>
      </c>
      <c r="C4" s="12" t="s">
        <v>10</v>
      </c>
      <c r="D4" s="11"/>
    </row>
    <row r="5" spans="1:6" s="15" customFormat="1" ht="15" customHeight="1" x14ac:dyDescent="0.25">
      <c r="A5" s="9" t="s">
        <v>22</v>
      </c>
      <c r="B5" s="14"/>
      <c r="C5" s="12" t="s">
        <v>23</v>
      </c>
      <c r="D5" s="11" t="s">
        <v>2890</v>
      </c>
      <c r="F5" s="14"/>
    </row>
    <row r="6" spans="1:6" s="15" customFormat="1" ht="15" customHeight="1" x14ac:dyDescent="0.25">
      <c r="A6" s="9" t="s">
        <v>24</v>
      </c>
      <c r="B6" s="14"/>
      <c r="C6" s="12" t="s">
        <v>7</v>
      </c>
      <c r="D6" s="11"/>
      <c r="F6" s="14"/>
    </row>
    <row r="7" spans="1:6" s="15" customFormat="1" ht="15" customHeight="1" x14ac:dyDescent="0.25">
      <c r="A7" s="9" t="s">
        <v>25</v>
      </c>
      <c r="B7" s="14"/>
      <c r="C7" s="12" t="s">
        <v>8</v>
      </c>
      <c r="D7" s="11" t="s">
        <v>2891</v>
      </c>
      <c r="F7" s="14"/>
    </row>
    <row r="8" spans="1:6" s="15" customFormat="1" ht="15" customHeight="1" x14ac:dyDescent="0.25">
      <c r="A8" s="9" t="s">
        <v>26</v>
      </c>
      <c r="B8" s="14"/>
      <c r="C8" s="12" t="s">
        <v>27</v>
      </c>
      <c r="D8" s="11" t="s">
        <v>2891</v>
      </c>
      <c r="F8" s="14"/>
    </row>
    <row r="9" spans="1:6" s="15" customFormat="1" ht="15" customHeight="1" x14ac:dyDescent="0.25">
      <c r="A9" s="9" t="s">
        <v>28</v>
      </c>
      <c r="B9" s="14"/>
      <c r="C9" s="12" t="s">
        <v>29</v>
      </c>
      <c r="D9" s="11"/>
      <c r="F9" s="14"/>
    </row>
    <row r="10" spans="1:6" s="15" customFormat="1" ht="15" customHeight="1" x14ac:dyDescent="0.25">
      <c r="A10" s="9" t="s">
        <v>30</v>
      </c>
      <c r="B10" s="14"/>
      <c r="C10" s="12" t="s">
        <v>31</v>
      </c>
      <c r="D10" s="11"/>
      <c r="F10" s="14"/>
    </row>
    <row r="11" spans="1:6" s="15" customFormat="1" ht="15" customHeight="1" x14ac:dyDescent="0.25">
      <c r="A11" s="9"/>
      <c r="B11" s="14"/>
      <c r="C11" s="12" t="s">
        <v>6</v>
      </c>
      <c r="D11" s="11"/>
      <c r="F11" s="14"/>
    </row>
    <row r="12" spans="1:6" s="15" customFormat="1" ht="15" customHeight="1" x14ac:dyDescent="0.25">
      <c r="A12" s="9"/>
      <c r="B12" s="14"/>
      <c r="C12" s="12" t="s">
        <v>32</v>
      </c>
      <c r="D12" s="11"/>
      <c r="F12" s="14"/>
    </row>
    <row r="13" spans="1:6" s="15" customFormat="1" ht="15" customHeight="1" x14ac:dyDescent="0.25">
      <c r="A13" s="9"/>
      <c r="B13" s="14"/>
      <c r="C13" s="12" t="s">
        <v>5</v>
      </c>
      <c r="D13" s="11"/>
      <c r="F13" s="14"/>
    </row>
    <row r="14" spans="1:6" s="15" customFormat="1" ht="15" customHeight="1" x14ac:dyDescent="0.25">
      <c r="A14" s="9"/>
      <c r="B14" s="14"/>
      <c r="C14" s="12" t="s">
        <v>4</v>
      </c>
      <c r="D14" s="11"/>
      <c r="F14" s="14"/>
    </row>
    <row r="15" spans="1:6" s="15" customFormat="1" ht="15" customHeight="1" x14ac:dyDescent="0.25">
      <c r="A15" s="9"/>
      <c r="B15" s="14"/>
      <c r="C15" s="12" t="s">
        <v>3</v>
      </c>
      <c r="D15" s="11"/>
      <c r="F15" s="14"/>
    </row>
    <row r="16" spans="1:6" s="15" customFormat="1" ht="15" customHeight="1" x14ac:dyDescent="0.25">
      <c r="A16" s="9"/>
      <c r="B16" s="14"/>
    </row>
    <row r="17" spans="1:9" s="15" customFormat="1" ht="15" customHeight="1" x14ac:dyDescent="0.25">
      <c r="A17" s="9"/>
      <c r="B17" s="14"/>
    </row>
    <row r="18" spans="1:9" s="15" customFormat="1" ht="15" customHeight="1" x14ac:dyDescent="0.25">
      <c r="A18" s="9"/>
      <c r="B18" s="14"/>
      <c r="C18" s="14"/>
      <c r="D18" s="14" t="s">
        <v>41</v>
      </c>
      <c r="E18" s="14"/>
      <c r="F18" s="14" t="s">
        <v>51</v>
      </c>
      <c r="H18" s="10" t="s">
        <v>19</v>
      </c>
      <c r="I18" s="10" t="s">
        <v>2899</v>
      </c>
    </row>
    <row r="19" spans="1:9" s="15" customFormat="1" ht="15" customHeight="1" x14ac:dyDescent="0.25">
      <c r="A19" s="9"/>
      <c r="B19" s="14"/>
      <c r="C19" s="14"/>
      <c r="D19" s="14" t="s">
        <v>2891</v>
      </c>
      <c r="E19" s="14"/>
      <c r="F19" s="14"/>
      <c r="H19" s="12" t="s">
        <v>10</v>
      </c>
      <c r="I19" s="15" t="s">
        <v>2893</v>
      </c>
    </row>
    <row r="20" spans="1:9" s="15" customFormat="1" ht="15" customHeight="1" x14ac:dyDescent="0.25">
      <c r="A20" s="9"/>
      <c r="B20" s="14"/>
      <c r="C20" s="14"/>
      <c r="D20" s="14" t="s">
        <v>2890</v>
      </c>
      <c r="E20" s="14"/>
      <c r="F20" s="14"/>
      <c r="H20" s="12" t="s">
        <v>23</v>
      </c>
      <c r="I20" s="15" t="s">
        <v>2894</v>
      </c>
    </row>
    <row r="21" spans="1:9" s="15" customFormat="1" ht="15" customHeight="1" x14ac:dyDescent="0.25">
      <c r="A21" s="9"/>
      <c r="B21" s="14"/>
      <c r="C21" s="14"/>
      <c r="D21" s="14" t="s">
        <v>2892</v>
      </c>
      <c r="E21" s="14"/>
      <c r="F21" s="14"/>
      <c r="H21" s="12" t="s">
        <v>7</v>
      </c>
      <c r="I21" s="15" t="s">
        <v>2893</v>
      </c>
    </row>
    <row r="22" spans="1:9" s="15" customFormat="1" ht="15" customHeight="1" x14ac:dyDescent="0.25">
      <c r="A22" s="9"/>
      <c r="B22" s="14"/>
      <c r="H22" s="12" t="s">
        <v>8</v>
      </c>
      <c r="I22" s="15" t="s">
        <v>2900</v>
      </c>
    </row>
    <row r="23" spans="1:9" s="15" customFormat="1" ht="15" customHeight="1" x14ac:dyDescent="0.25">
      <c r="A23" s="9"/>
      <c r="B23" s="14"/>
      <c r="H23" s="12" t="s">
        <v>27</v>
      </c>
      <c r="I23" s="15" t="s">
        <v>2901</v>
      </c>
    </row>
    <row r="24" spans="1:9" s="15" customFormat="1" ht="15" customHeight="1" x14ac:dyDescent="0.25">
      <c r="A24" s="9"/>
      <c r="B24" s="14"/>
      <c r="H24" s="12" t="s">
        <v>29</v>
      </c>
      <c r="I24" s="15" t="s">
        <v>2902</v>
      </c>
    </row>
    <row r="25" spans="1:9" ht="15" customHeight="1" x14ac:dyDescent="0.25">
      <c r="H25" s="12" t="s">
        <v>31</v>
      </c>
      <c r="I25" s="14" t="s">
        <v>2894</v>
      </c>
    </row>
    <row r="26" spans="1:9" ht="15" customHeight="1" x14ac:dyDescent="0.25">
      <c r="H26" s="12" t="s">
        <v>6</v>
      </c>
    </row>
    <row r="27" spans="1:9" ht="15" customHeight="1" x14ac:dyDescent="0.25">
      <c r="A27" s="9" t="s">
        <v>33</v>
      </c>
      <c r="H27" s="12" t="s">
        <v>32</v>
      </c>
    </row>
    <row r="28" spans="1:9" ht="15" customHeight="1" x14ac:dyDescent="0.25">
      <c r="A28" s="9" t="s">
        <v>34</v>
      </c>
      <c r="H28" s="12" t="s">
        <v>5</v>
      </c>
    </row>
    <row r="29" spans="1:9" ht="15" customHeight="1" x14ac:dyDescent="0.25">
      <c r="A29" s="9" t="s">
        <v>35</v>
      </c>
      <c r="H29" s="12" t="s">
        <v>4</v>
      </c>
    </row>
    <row r="30" spans="1:9" ht="15" customHeight="1" x14ac:dyDescent="0.25">
      <c r="A30" s="9" t="s">
        <v>36</v>
      </c>
      <c r="H30" s="12" t="s">
        <v>3</v>
      </c>
    </row>
    <row r="31" spans="1:9" ht="15" customHeight="1" x14ac:dyDescent="0.25">
      <c r="A31" s="9" t="s">
        <v>37</v>
      </c>
      <c r="C31" s="10" t="s">
        <v>19</v>
      </c>
      <c r="D31" s="10" t="s">
        <v>20</v>
      </c>
      <c r="F31" s="16" t="s">
        <v>20</v>
      </c>
    </row>
    <row r="32" spans="1:9" ht="15" customHeight="1" x14ac:dyDescent="0.25">
      <c r="A32" s="9" t="s">
        <v>38</v>
      </c>
      <c r="C32" s="12" t="s">
        <v>10</v>
      </c>
      <c r="D32" s="12" t="s">
        <v>39</v>
      </c>
      <c r="F32" s="17" t="s">
        <v>2893</v>
      </c>
    </row>
    <row r="33" spans="1:6" ht="15" customHeight="1" x14ac:dyDescent="0.25">
      <c r="A33" s="9" t="s">
        <v>40</v>
      </c>
      <c r="C33" s="12" t="s">
        <v>23</v>
      </c>
      <c r="D33" s="12"/>
      <c r="F33" s="12" t="s">
        <v>41</v>
      </c>
    </row>
    <row r="34" spans="1:6" ht="15" customHeight="1" x14ac:dyDescent="0.25">
      <c r="A34" s="9" t="s">
        <v>42</v>
      </c>
      <c r="C34" s="12" t="s">
        <v>7</v>
      </c>
      <c r="D34" s="12"/>
      <c r="F34" s="17" t="s">
        <v>2895</v>
      </c>
    </row>
    <row r="35" spans="1:6" ht="15" customHeight="1" x14ac:dyDescent="0.25">
      <c r="A35" s="9" t="s">
        <v>44</v>
      </c>
      <c r="C35" s="12" t="s">
        <v>8</v>
      </c>
      <c r="D35" s="12" t="s">
        <v>2897</v>
      </c>
      <c r="F35" s="17" t="s">
        <v>2892</v>
      </c>
    </row>
    <row r="36" spans="1:6" ht="15" customHeight="1" x14ac:dyDescent="0.25">
      <c r="A36" s="9" t="s">
        <v>45</v>
      </c>
      <c r="C36" s="12" t="s">
        <v>27</v>
      </c>
      <c r="D36" s="12"/>
      <c r="F36" s="17" t="s">
        <v>2898</v>
      </c>
    </row>
    <row r="37" spans="1:6" ht="15" customHeight="1" x14ac:dyDescent="0.25">
      <c r="A37" s="9" t="s">
        <v>46</v>
      </c>
      <c r="C37" s="12" t="s">
        <v>29</v>
      </c>
      <c r="D37" s="12"/>
    </row>
    <row r="38" spans="1:6" ht="15" customHeight="1" x14ac:dyDescent="0.25">
      <c r="A38" s="9" t="s">
        <v>47</v>
      </c>
      <c r="C38" s="12" t="s">
        <v>31</v>
      </c>
      <c r="D38" s="12"/>
    </row>
    <row r="39" spans="1:6" ht="15" customHeight="1" x14ac:dyDescent="0.25">
      <c r="C39" s="12" t="s">
        <v>6</v>
      </c>
      <c r="D39" s="12" t="s">
        <v>2895</v>
      </c>
    </row>
    <row r="40" spans="1:6" ht="15" customHeight="1" x14ac:dyDescent="0.25">
      <c r="C40" s="12" t="s">
        <v>32</v>
      </c>
      <c r="D40" s="12"/>
    </row>
    <row r="41" spans="1:6" ht="15" customHeight="1" x14ac:dyDescent="0.25">
      <c r="C41" s="12" t="s">
        <v>5</v>
      </c>
      <c r="D41" s="12" t="s">
        <v>2896</v>
      </c>
    </row>
    <row r="42" spans="1:6" ht="15" customHeight="1" x14ac:dyDescent="0.25">
      <c r="C42" s="12" t="s">
        <v>4</v>
      </c>
      <c r="D42" s="12"/>
    </row>
    <row r="43" spans="1:6" ht="15" customHeight="1" x14ac:dyDescent="0.25">
      <c r="C43" s="12" t="s">
        <v>3</v>
      </c>
      <c r="D43" s="12"/>
    </row>
    <row r="60" spans="1:1" ht="15" customHeight="1" x14ac:dyDescent="0.25">
      <c r="A60" s="9" t="s">
        <v>9</v>
      </c>
    </row>
    <row r="61" spans="1:1" ht="15" customHeight="1" x14ac:dyDescent="0.25">
      <c r="A61" s="9" t="s">
        <v>48</v>
      </c>
    </row>
    <row r="62" spans="1:1" ht="15" customHeight="1" x14ac:dyDescent="0.25">
      <c r="A62" s="9" t="s">
        <v>15</v>
      </c>
    </row>
    <row r="63" spans="1:1" ht="15" customHeight="1" x14ac:dyDescent="0.25">
      <c r="A63" s="9" t="s">
        <v>49</v>
      </c>
    </row>
  </sheetData>
  <dataValidations count="2">
    <dataValidation type="list" allowBlank="1" showInputMessage="1" showErrorMessage="1" errorTitle="ATTENZIONE!!!" error="VALORE DA SCEGLIERE SOLO DA ELENCO" promptTitle="Scegli il repato" prompt="inserire solo da elelnco" sqref="D4:D15" xr:uid="{AF21377A-4C13-413A-8284-1B9AE2A07170}">
      <formula1>$D$18:$D$20</formula1>
    </dataValidation>
    <dataValidation type="list" allowBlank="1" showInputMessage="1" showErrorMessage="1" sqref="D32:D43 I19:I30" xr:uid="{AF9711D3-4D6A-41EF-973A-CB3C7462FD80}">
      <formula1>$F$32:$F$36</formula1>
    </dataValidation>
  </dataValidations>
  <hyperlinks>
    <hyperlink ref="A62" r:id="rId1" tooltip="Seleziona per ottenere informazioni dal Web sulla creazione di un elenco a discesa" xr:uid="{18DB226D-F285-4808-8EBB-E8B3AC3B0618}"/>
    <hyperlink ref="A61" r:id="rId2" tooltip="Seleziona per ottenere informazioni dal Web su come applicare la convalida dei dati alle celle" xr:uid="{2924819B-10B5-4FE5-BA5C-85016587E84F}"/>
  </hyperlinks>
  <pageMargins left="0.7" right="0.7" top="0.75" bottom="0.75" header="0.3" footer="0.3"/>
  <pageSetup paperSize="9" orientation="portrait" r:id="rId3"/>
  <drawing r:id="rId4"/>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9768-2E20-4F16-87FB-565C7B5BA013}">
  <dimension ref="A2:F84"/>
  <sheetViews>
    <sheetView showGridLines="0" topLeftCell="B77" zoomScaleNormal="100" zoomScalePageLayoutView="125" workbookViewId="0">
      <selection activeCell="B97" sqref="B97"/>
    </sheetView>
  </sheetViews>
  <sheetFormatPr defaultColWidth="8.85546875" defaultRowHeight="15" customHeight="1" x14ac:dyDescent="0.25"/>
  <cols>
    <col min="1" max="1" width="12.7109375" style="9" customWidth="1"/>
    <col min="2" max="2" width="100.5703125" style="14" customWidth="1"/>
    <col min="3" max="3" width="13.85546875" style="14" customWidth="1"/>
    <col min="4" max="4" width="29" style="14" customWidth="1"/>
    <col min="5" max="5" width="28.85546875" style="14" customWidth="1"/>
    <col min="6" max="6" width="22.42578125" style="14" customWidth="1"/>
    <col min="7" max="16384" width="8.85546875" style="14"/>
  </cols>
  <sheetData>
    <row r="2" spans="1:6" ht="15" customHeight="1" x14ac:dyDescent="0.25">
      <c r="A2" s="14"/>
      <c r="C2" s="21" t="s">
        <v>230</v>
      </c>
      <c r="D2" s="21" t="s">
        <v>210</v>
      </c>
      <c r="E2" s="21" t="s">
        <v>231</v>
      </c>
    </row>
    <row r="3" spans="1:6" ht="15" customHeight="1" x14ac:dyDescent="0.25">
      <c r="A3" s="14"/>
      <c r="C3" s="14">
        <f ca="1">YEAR(TODAY())-5</f>
        <v>2019</v>
      </c>
      <c r="D3" s="22">
        <v>500</v>
      </c>
      <c r="E3" s="23">
        <v>5000</v>
      </c>
    </row>
    <row r="4" spans="1:6" ht="15" customHeight="1" x14ac:dyDescent="0.25">
      <c r="A4" s="14"/>
      <c r="C4" s="14">
        <f ca="1">YEAR(TODAY())-4</f>
        <v>2020</v>
      </c>
      <c r="D4" s="14">
        <v>800</v>
      </c>
      <c r="E4" s="23">
        <v>11200</v>
      </c>
    </row>
    <row r="5" spans="1:6" ht="15" customHeight="1" x14ac:dyDescent="0.25">
      <c r="A5" s="14"/>
      <c r="C5" s="14">
        <f ca="1">YEAR(TODAY())-3</f>
        <v>2021</v>
      </c>
      <c r="D5" s="22">
        <v>1000</v>
      </c>
      <c r="E5" s="23">
        <v>30000</v>
      </c>
    </row>
    <row r="6" spans="1:6" ht="15" customHeight="1" x14ac:dyDescent="0.25">
      <c r="A6" s="14"/>
      <c r="C6" s="14">
        <f ca="1">YEAR(TODAY())-2</f>
        <v>2022</v>
      </c>
      <c r="D6" s="14">
        <v>900</v>
      </c>
      <c r="E6" s="23">
        <v>25000</v>
      </c>
    </row>
    <row r="7" spans="1:6" ht="15" customHeight="1" x14ac:dyDescent="0.25">
      <c r="A7" s="14"/>
      <c r="C7" s="14">
        <f ca="1">YEAR(TODAY())-1</f>
        <v>2023</v>
      </c>
      <c r="D7" s="22">
        <v>1000</v>
      </c>
      <c r="E7" s="23">
        <v>5000</v>
      </c>
    </row>
    <row r="8" spans="1:6" ht="15" customHeight="1" x14ac:dyDescent="0.25">
      <c r="A8" s="14"/>
      <c r="C8" s="14">
        <f ca="1">YEAR(TODAY())</f>
        <v>2024</v>
      </c>
      <c r="D8" s="14">
        <v>1200</v>
      </c>
      <c r="E8" s="23">
        <v>8000</v>
      </c>
    </row>
    <row r="10" spans="1:6" ht="15" customHeight="1" x14ac:dyDescent="0.25">
      <c r="C10" s="14" t="s">
        <v>313</v>
      </c>
    </row>
    <row r="12" spans="1:6" ht="60" customHeight="1" x14ac:dyDescent="0.25">
      <c r="A12" s="9" t="s">
        <v>204</v>
      </c>
    </row>
    <row r="13" spans="1:6" ht="15" customHeight="1" x14ac:dyDescent="0.25">
      <c r="A13" s="9" t="s">
        <v>205</v>
      </c>
    </row>
    <row r="14" spans="1:6" ht="15" customHeight="1" x14ac:dyDescent="0.25">
      <c r="A14" s="9" t="s">
        <v>206</v>
      </c>
    </row>
    <row r="15" spans="1:6" ht="15" customHeight="1" x14ac:dyDescent="0.25">
      <c r="A15" s="9" t="s">
        <v>207</v>
      </c>
    </row>
    <row r="16" spans="1:6" s="15" customFormat="1" ht="15" customHeight="1" x14ac:dyDescent="0.25">
      <c r="A16" s="9" t="s">
        <v>208</v>
      </c>
      <c r="B16" s="14"/>
      <c r="C16" s="14" t="s">
        <v>209</v>
      </c>
      <c r="D16" s="14" t="s">
        <v>210</v>
      </c>
      <c r="E16" s="14"/>
      <c r="F16" s="14"/>
    </row>
    <row r="17" spans="1:6" s="15" customFormat="1" ht="15" customHeight="1" x14ac:dyDescent="0.25">
      <c r="A17" s="9" t="s">
        <v>211</v>
      </c>
      <c r="B17" s="14"/>
      <c r="C17" s="14">
        <f ca="1">YEAR(TODAY())-5</f>
        <v>2019</v>
      </c>
      <c r="D17" s="14">
        <v>500</v>
      </c>
      <c r="E17" s="14"/>
      <c r="F17" s="14"/>
    </row>
    <row r="18" spans="1:6" s="15" customFormat="1" ht="15" customHeight="1" x14ac:dyDescent="0.25">
      <c r="A18" s="9" t="s">
        <v>212</v>
      </c>
      <c r="B18" s="14"/>
      <c r="C18" s="14">
        <f ca="1">YEAR(TODAY())-4</f>
        <v>2020</v>
      </c>
      <c r="D18" s="14">
        <v>800</v>
      </c>
      <c r="E18" s="14"/>
      <c r="F18" s="14"/>
    </row>
    <row r="19" spans="1:6" s="15" customFormat="1" ht="15" customHeight="1" x14ac:dyDescent="0.25">
      <c r="A19" s="9" t="s">
        <v>213</v>
      </c>
      <c r="B19" s="14"/>
      <c r="C19" s="14">
        <f ca="1">YEAR(TODAY())-3</f>
        <v>2021</v>
      </c>
      <c r="D19" s="14">
        <v>1000</v>
      </c>
      <c r="E19" s="14"/>
      <c r="F19" s="14"/>
    </row>
    <row r="20" spans="1:6" s="15" customFormat="1" ht="15" customHeight="1" x14ac:dyDescent="0.25">
      <c r="A20" s="20" t="s">
        <v>214</v>
      </c>
      <c r="B20" s="14"/>
      <c r="C20" s="14">
        <f ca="1">YEAR(TODAY())-2</f>
        <v>2022</v>
      </c>
      <c r="D20" s="14">
        <v>900</v>
      </c>
      <c r="E20" s="14"/>
      <c r="F20" s="14"/>
    </row>
    <row r="21" spans="1:6" s="15" customFormat="1" ht="15" customHeight="1" x14ac:dyDescent="0.25">
      <c r="A21" s="9" t="s">
        <v>30</v>
      </c>
      <c r="B21" s="14"/>
      <c r="C21" s="14">
        <f ca="1">YEAR(TODAY())-1</f>
        <v>2023</v>
      </c>
      <c r="D21" s="14">
        <v>1000</v>
      </c>
      <c r="E21" s="14"/>
      <c r="F21" s="14"/>
    </row>
    <row r="22" spans="1:6" s="15" customFormat="1" ht="15" customHeight="1" x14ac:dyDescent="0.25">
      <c r="A22" s="9"/>
      <c r="B22" s="14"/>
      <c r="C22" s="14">
        <f ca="1">YEAR(TODAY())</f>
        <v>2024</v>
      </c>
      <c r="D22" s="14">
        <v>1200</v>
      </c>
      <c r="E22" s="14"/>
      <c r="F22" s="14"/>
    </row>
    <row r="23" spans="1:6" s="15" customFormat="1" ht="15" customHeight="1" x14ac:dyDescent="0.25">
      <c r="A23" s="9"/>
      <c r="B23" s="14"/>
      <c r="C23" s="14"/>
      <c r="D23" s="14"/>
      <c r="E23" s="14"/>
      <c r="F23" s="14"/>
    </row>
    <row r="24" spans="1:6" s="15" customFormat="1" ht="15" customHeight="1" x14ac:dyDescent="0.25">
      <c r="A24" s="9"/>
      <c r="B24" s="14"/>
      <c r="C24" s="14"/>
      <c r="D24" s="14"/>
      <c r="E24" s="14"/>
      <c r="F24" s="14"/>
    </row>
    <row r="25" spans="1:6" s="15" customFormat="1" ht="15" customHeight="1" x14ac:dyDescent="0.25">
      <c r="A25" s="9"/>
      <c r="B25" s="14"/>
      <c r="C25" s="14"/>
      <c r="D25" s="14"/>
      <c r="E25" s="14"/>
      <c r="F25" s="14"/>
    </row>
    <row r="26" spans="1:6" s="15" customFormat="1" ht="15" customHeight="1" x14ac:dyDescent="0.25">
      <c r="A26" s="9"/>
      <c r="B26" s="14"/>
      <c r="C26" s="14"/>
      <c r="D26" s="14"/>
      <c r="E26" s="14"/>
      <c r="F26" s="14"/>
    </row>
    <row r="27" spans="1:6" s="15" customFormat="1" ht="15" customHeight="1" x14ac:dyDescent="0.25">
      <c r="A27" s="9"/>
      <c r="B27" s="14"/>
      <c r="C27" s="14"/>
      <c r="D27" s="14"/>
      <c r="E27" s="14"/>
      <c r="F27" s="14"/>
    </row>
    <row r="28" spans="1:6" s="15" customFormat="1" ht="15" customHeight="1" x14ac:dyDescent="0.25">
      <c r="A28" s="9"/>
      <c r="B28" s="14"/>
      <c r="C28" s="14"/>
      <c r="D28" s="14"/>
      <c r="E28" s="14"/>
      <c r="F28" s="14"/>
    </row>
    <row r="29" spans="1:6" s="15" customFormat="1" ht="15" customHeight="1" x14ac:dyDescent="0.25">
      <c r="A29" s="9"/>
      <c r="B29" s="14"/>
      <c r="C29" s="14"/>
      <c r="D29" s="14"/>
      <c r="E29" s="14"/>
      <c r="F29" s="14"/>
    </row>
    <row r="30" spans="1:6" s="15" customFormat="1" ht="15" customHeight="1" x14ac:dyDescent="0.25">
      <c r="A30" s="9"/>
      <c r="B30" s="14"/>
      <c r="C30" s="14"/>
      <c r="D30" s="14"/>
      <c r="E30" s="14"/>
      <c r="F30" s="14"/>
    </row>
    <row r="31" spans="1:6" s="15" customFormat="1" ht="15" customHeight="1" x14ac:dyDescent="0.25">
      <c r="A31" s="9"/>
      <c r="B31" s="14"/>
      <c r="C31" s="14"/>
      <c r="D31" s="14"/>
      <c r="E31" s="14"/>
      <c r="F31" s="14"/>
    </row>
    <row r="32" spans="1:6" s="15" customFormat="1" ht="15" customHeight="1" x14ac:dyDescent="0.25">
      <c r="A32" s="9"/>
      <c r="B32" s="14"/>
      <c r="C32" s="14"/>
      <c r="D32" s="14"/>
      <c r="E32" s="14"/>
      <c r="F32" s="14"/>
    </row>
    <row r="33" spans="1:2" s="15" customFormat="1" ht="15" customHeight="1" x14ac:dyDescent="0.25">
      <c r="A33" s="9"/>
      <c r="B33" s="14"/>
    </row>
    <row r="34" spans="1:2" s="15" customFormat="1" ht="15" customHeight="1" x14ac:dyDescent="0.25">
      <c r="A34" s="9"/>
      <c r="B34" s="14"/>
    </row>
    <row r="35" spans="1:2" s="15" customFormat="1" ht="15" customHeight="1" x14ac:dyDescent="0.25">
      <c r="A35" s="9"/>
      <c r="B35" s="14"/>
    </row>
    <row r="38" spans="1:2" ht="15" customHeight="1" x14ac:dyDescent="0.25">
      <c r="A38" s="9" t="s">
        <v>215</v>
      </c>
    </row>
    <row r="39" spans="1:2" ht="15" customHeight="1" x14ac:dyDescent="0.25">
      <c r="A39" s="9" t="s">
        <v>216</v>
      </c>
    </row>
    <row r="40" spans="1:2" ht="15" customHeight="1" x14ac:dyDescent="0.25">
      <c r="A40" s="9" t="s">
        <v>217</v>
      </c>
    </row>
    <row r="41" spans="1:2" ht="15" customHeight="1" x14ac:dyDescent="0.25">
      <c r="A41" s="9" t="s">
        <v>218</v>
      </c>
    </row>
    <row r="42" spans="1:2" ht="15" customHeight="1" x14ac:dyDescent="0.25">
      <c r="A42" s="9" t="s">
        <v>219</v>
      </c>
    </row>
    <row r="43" spans="1:2" ht="15" customHeight="1" x14ac:dyDescent="0.25">
      <c r="A43" s="9" t="s">
        <v>220</v>
      </c>
    </row>
    <row r="44" spans="1:2" ht="15" customHeight="1" x14ac:dyDescent="0.25">
      <c r="A44" s="9" t="s">
        <v>221</v>
      </c>
    </row>
    <row r="45" spans="1:2" ht="15" customHeight="1" x14ac:dyDescent="0.25">
      <c r="A45" s="9" t="s">
        <v>222</v>
      </c>
    </row>
    <row r="46" spans="1:2" ht="15" customHeight="1" x14ac:dyDescent="0.25">
      <c r="A46" s="9" t="s">
        <v>223</v>
      </c>
    </row>
    <row r="63" spans="1:1" ht="15" customHeight="1" x14ac:dyDescent="0.25">
      <c r="A63" s="9" t="s">
        <v>224</v>
      </c>
    </row>
    <row r="64" spans="1:1" ht="15" customHeight="1" x14ac:dyDescent="0.25">
      <c r="A64" s="9" t="s">
        <v>225</v>
      </c>
    </row>
    <row r="65" spans="1:6" ht="15" customHeight="1" x14ac:dyDescent="0.25">
      <c r="A65" s="9" t="s">
        <v>226</v>
      </c>
    </row>
    <row r="66" spans="1:6" ht="15" customHeight="1" x14ac:dyDescent="0.25">
      <c r="A66" s="9" t="s">
        <v>227</v>
      </c>
    </row>
    <row r="67" spans="1:6" ht="15" customHeight="1" x14ac:dyDescent="0.25">
      <c r="A67" s="20" t="s">
        <v>228</v>
      </c>
    </row>
    <row r="68" spans="1:6" ht="15" customHeight="1" x14ac:dyDescent="0.25">
      <c r="A68" s="9" t="s">
        <v>229</v>
      </c>
    </row>
    <row r="78" spans="1:6" ht="15" customHeight="1" x14ac:dyDescent="0.25">
      <c r="D78" s="21" t="s">
        <v>230</v>
      </c>
      <c r="E78" s="21" t="s">
        <v>210</v>
      </c>
      <c r="F78" s="21" t="s">
        <v>231</v>
      </c>
    </row>
    <row r="79" spans="1:6" ht="15" customHeight="1" x14ac:dyDescent="0.25">
      <c r="A79" s="9" t="s">
        <v>9</v>
      </c>
      <c r="D79" s="14">
        <f ca="1">YEAR(TODAY())-5</f>
        <v>2019</v>
      </c>
      <c r="E79" s="22">
        <v>500</v>
      </c>
      <c r="F79" s="23">
        <v>5000</v>
      </c>
    </row>
    <row r="80" spans="1:6" ht="15" customHeight="1" x14ac:dyDescent="0.25">
      <c r="A80" s="9" t="s">
        <v>232</v>
      </c>
      <c r="D80" s="14">
        <f ca="1">YEAR(TODAY())-4</f>
        <v>2020</v>
      </c>
      <c r="E80" s="14">
        <v>800</v>
      </c>
      <c r="F80" s="23">
        <v>11200</v>
      </c>
    </row>
    <row r="81" spans="1:6" ht="15" customHeight="1" x14ac:dyDescent="0.25">
      <c r="A81" s="9" t="s">
        <v>233</v>
      </c>
      <c r="D81" s="14">
        <f ca="1">YEAR(TODAY())-3</f>
        <v>2021</v>
      </c>
      <c r="E81" s="22">
        <v>1000</v>
      </c>
      <c r="F81" s="23">
        <v>30000</v>
      </c>
    </row>
    <row r="82" spans="1:6" ht="15" customHeight="1" x14ac:dyDescent="0.25">
      <c r="A82" s="9" t="s">
        <v>234</v>
      </c>
      <c r="D82" s="14">
        <f ca="1">YEAR(TODAY())-2</f>
        <v>2022</v>
      </c>
      <c r="E82" s="14">
        <v>900</v>
      </c>
      <c r="F82" s="23">
        <v>25000</v>
      </c>
    </row>
    <row r="83" spans="1:6" ht="15" customHeight="1" x14ac:dyDescent="0.25">
      <c r="A83" s="9" t="s">
        <v>49</v>
      </c>
      <c r="D83" s="14">
        <f ca="1">YEAR(TODAY())-1</f>
        <v>2023</v>
      </c>
      <c r="E83" s="22">
        <v>1000</v>
      </c>
      <c r="F83" s="23">
        <v>5000</v>
      </c>
    </row>
    <row r="84" spans="1:6" ht="15" customHeight="1" x14ac:dyDescent="0.25">
      <c r="D84" s="14">
        <f ca="1">YEAR(TODAY())</f>
        <v>2024</v>
      </c>
      <c r="E84" s="14">
        <v>1200</v>
      </c>
      <c r="F84" s="23">
        <v>8000</v>
      </c>
    </row>
  </sheetData>
  <hyperlinks>
    <hyperlink ref="A82" r:id="rId1" tooltip="Seleziona per ottenere informazioni dal Web sui tipi di grafico disponibili in Office" xr:uid="{A189DEA6-5013-48B9-8307-353F4253B485}"/>
    <hyperlink ref="A81" r:id="rId2" tooltip="Seleziona per ottenere informazioni dal Web su come creare un grafico combinato con un asse secondario" xr:uid="{14CBE3F0-6E6E-4B0B-8031-28BC41EC8915}"/>
    <hyperlink ref="A80" r:id="rId3" tooltip="Seleziona per scoprire come creare un grafico dall'inizio alla fine dal Web" xr:uid="{C7B5A3AB-1F79-441B-B021-2F1E7D3174FD}"/>
  </hyperlinks>
  <pageMargins left="0.7" right="0.7" top="0.75" bottom="0.75" header="0.3" footer="0.3"/>
  <pageSetup paperSize="9" orientation="portrait" r:id="rId4"/>
  <drawing r:id="rId5"/>
  <tableParts count="3">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5373-51A6-43B2-8340-AD2CDD4A9A3F}">
  <dimension ref="M5:Q20"/>
  <sheetViews>
    <sheetView topLeftCell="A10" workbookViewId="0">
      <selection activeCell="M27" sqref="M27"/>
    </sheetView>
  </sheetViews>
  <sheetFormatPr defaultRowHeight="15" x14ac:dyDescent="0.25"/>
  <cols>
    <col min="13" max="13" width="15.28515625" bestFit="1" customWidth="1"/>
    <col min="14" max="14" width="11.140625" bestFit="1" customWidth="1"/>
    <col min="15" max="17" width="13.85546875" bestFit="1" customWidth="1"/>
  </cols>
  <sheetData>
    <row r="5" spans="13:17" x14ac:dyDescent="0.25">
      <c r="M5" t="s">
        <v>20</v>
      </c>
      <c r="N5" t="s">
        <v>235</v>
      </c>
      <c r="O5" t="s">
        <v>236</v>
      </c>
      <c r="P5" t="s">
        <v>237</v>
      </c>
      <c r="Q5" t="s">
        <v>238</v>
      </c>
    </row>
    <row r="6" spans="13:17" x14ac:dyDescent="0.25">
      <c r="M6" t="s">
        <v>43</v>
      </c>
      <c r="N6" t="s">
        <v>6</v>
      </c>
      <c r="O6" s="23">
        <v>30000</v>
      </c>
      <c r="P6" s="23">
        <v>15000</v>
      </c>
      <c r="Q6" s="23">
        <v>20000</v>
      </c>
    </row>
    <row r="7" spans="13:17" x14ac:dyDescent="0.25">
      <c r="M7" t="s">
        <v>43</v>
      </c>
      <c r="N7" t="s">
        <v>239</v>
      </c>
      <c r="O7" s="23">
        <v>25000</v>
      </c>
      <c r="P7" s="23">
        <v>80000</v>
      </c>
      <c r="Q7" s="23">
        <v>120000</v>
      </c>
    </row>
    <row r="8" spans="13:17" x14ac:dyDescent="0.25">
      <c r="M8" t="s">
        <v>240</v>
      </c>
      <c r="N8" t="s">
        <v>241</v>
      </c>
      <c r="O8" s="23">
        <v>80000</v>
      </c>
      <c r="P8" s="23">
        <v>40000</v>
      </c>
      <c r="Q8" s="23">
        <v>20000</v>
      </c>
    </row>
    <row r="9" spans="13:17" x14ac:dyDescent="0.25">
      <c r="M9" t="s">
        <v>240</v>
      </c>
      <c r="N9" t="s">
        <v>242</v>
      </c>
      <c r="O9" s="23">
        <v>90000</v>
      </c>
      <c r="P9" s="23">
        <v>35000</v>
      </c>
      <c r="Q9" s="23">
        <v>25000</v>
      </c>
    </row>
    <row r="10" spans="13:17" x14ac:dyDescent="0.25">
      <c r="M10" t="s">
        <v>41</v>
      </c>
      <c r="N10" t="s">
        <v>23</v>
      </c>
      <c r="O10" s="23">
        <v>90000</v>
      </c>
      <c r="P10" s="23">
        <v>110000</v>
      </c>
      <c r="Q10" s="23">
        <v>200000</v>
      </c>
    </row>
    <row r="11" spans="13:17" x14ac:dyDescent="0.25">
      <c r="M11" t="s">
        <v>41</v>
      </c>
      <c r="N11" t="s">
        <v>32</v>
      </c>
      <c r="O11" s="23">
        <v>75000</v>
      </c>
      <c r="P11" s="23">
        <v>82000</v>
      </c>
      <c r="Q11" s="23">
        <v>150000</v>
      </c>
    </row>
    <row r="12" spans="13:17" x14ac:dyDescent="0.25">
      <c r="M12" t="s">
        <v>39</v>
      </c>
      <c r="N12" t="s">
        <v>243</v>
      </c>
      <c r="O12" s="23">
        <v>30000</v>
      </c>
      <c r="P12" s="23">
        <v>80000</v>
      </c>
      <c r="Q12" s="23">
        <v>30000</v>
      </c>
    </row>
    <row r="13" spans="13:17" x14ac:dyDescent="0.25">
      <c r="M13" t="s">
        <v>39</v>
      </c>
      <c r="N13" t="s">
        <v>244</v>
      </c>
      <c r="O13" s="23">
        <v>10000</v>
      </c>
      <c r="P13" s="23">
        <v>30000</v>
      </c>
      <c r="Q13" s="23">
        <v>40000</v>
      </c>
    </row>
    <row r="14" spans="13:17" x14ac:dyDescent="0.25">
      <c r="M14" t="s">
        <v>296</v>
      </c>
      <c r="O14" s="31">
        <f>SUBTOTAL(109,DatiSparkline[Ott])</f>
        <v>430000</v>
      </c>
      <c r="P14" s="31">
        <f>SUBTOTAL(109,DatiSparkline[Nov])</f>
        <v>472000</v>
      </c>
      <c r="Q14" s="31">
        <f>SUBTOTAL(109,DatiSparkline[Dic])</f>
        <v>605000</v>
      </c>
    </row>
    <row r="19" spans="13:13" x14ac:dyDescent="0.25">
      <c r="M19" t="s">
        <v>245</v>
      </c>
    </row>
    <row r="20" spans="13:13" x14ac:dyDescent="0.25">
      <c r="M20" t="s">
        <v>312</v>
      </c>
    </row>
  </sheetData>
  <pageMargins left="0.7" right="0.7" top="0.75" bottom="0.75" header="0.3" footer="0.3"/>
  <drawing r:id="rId1"/>
  <tableParts count="1">
    <tablePart r:id="rId2"/>
  </tableParts>
  <extLst>
    <ext xmlns:x14="http://schemas.microsoft.com/office/spreadsheetml/2009/9/main" uri="{05C60535-1F16-4fd2-B633-F4F36F0B64E0}">
      <x14:sparklineGroups xmlns:xm="http://schemas.microsoft.com/office/excel/2006/main">
        <x14:sparklineGroup displayEmptyCellsAs="span" xr2:uid="{F52D7C07-9F2C-49C9-A9B4-A7ACBD05E0BB}">
          <x14:colorSeries rgb="FF376092"/>
          <x14:colorNegative rgb="FFD00000"/>
          <x14:colorAxis rgb="FF000000"/>
          <x14:colorMarkers rgb="FFD00000"/>
          <x14:colorFirst rgb="FFD00000"/>
          <x14:colorLast rgb="FFD00000"/>
          <x14:colorHigh rgb="FFD00000"/>
          <x14:colorLow rgb="FFD00000"/>
          <x14:sparklines>
            <x14:sparkline>
              <xm:f>sparkline!N6:Q6</xm:f>
              <xm:sqref>R6</xm:sqref>
            </x14:sparkline>
            <x14:sparkline>
              <xm:f>sparkline!N7:Q7</xm:f>
              <xm:sqref>R7</xm:sqref>
            </x14:sparkline>
            <x14:sparkline>
              <xm:f>sparkline!N8:Q8</xm:f>
              <xm:sqref>R8</xm:sqref>
            </x14:sparkline>
            <x14:sparkline>
              <xm:f>sparkline!N9:Q9</xm:f>
              <xm:sqref>R9</xm:sqref>
            </x14:sparkline>
            <x14:sparkline>
              <xm:f>sparkline!N10:Q10</xm:f>
              <xm:sqref>R10</xm:sqref>
            </x14:sparkline>
            <x14:sparkline>
              <xm:f>sparkline!N11:Q11</xm:f>
              <xm:sqref>R11</xm:sqref>
            </x14:sparkline>
            <x14:sparkline>
              <xm:f>sparkline!N12:Q12</xm:f>
              <xm:sqref>R12</xm:sqref>
            </x14:sparkline>
            <x14:sparkline>
              <xm:f>sparkline!N13:Q13</xm:f>
              <xm:sqref>R13</xm:sqref>
            </x14:sparkline>
            <x14:sparkline>
              <xm:f>sparkline!N14:Q14</xm:f>
              <xm:sqref>R14</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8877-82A6-42A8-83A5-B0C1F0349623}">
  <dimension ref="A1:I76"/>
  <sheetViews>
    <sheetView showGridLines="0" topLeftCell="A4" zoomScaleNormal="100" zoomScalePageLayoutView="125" workbookViewId="0">
      <selection activeCell="G15" sqref="G15"/>
    </sheetView>
  </sheetViews>
  <sheetFormatPr defaultColWidth="8.85546875" defaultRowHeight="15" customHeight="1" x14ac:dyDescent="0.25"/>
  <cols>
    <col min="1" max="1" width="12.7109375" style="9" customWidth="1"/>
    <col min="2" max="2" width="100.5703125" style="14" customWidth="1"/>
    <col min="3" max="3" width="16.85546875" style="14" customWidth="1"/>
    <col min="4" max="4" width="12.5703125" style="14" customWidth="1"/>
    <col min="5" max="5" width="11.7109375" style="14" bestFit="1" customWidth="1"/>
    <col min="6" max="6" width="14.5703125" style="14" bestFit="1" customWidth="1"/>
    <col min="7" max="7" width="12.7109375" style="14" bestFit="1" customWidth="1"/>
    <col min="8" max="8" width="9.28515625" style="14" customWidth="1"/>
    <col min="9" max="16384" width="8.85546875" style="14"/>
  </cols>
  <sheetData>
    <row r="1" spans="1:9" ht="60" customHeight="1" x14ac:dyDescent="0.65">
      <c r="A1" s="9" t="s">
        <v>280</v>
      </c>
      <c r="B1" s="27"/>
    </row>
    <row r="2" spans="1:9" ht="15" customHeight="1" x14ac:dyDescent="0.25">
      <c r="A2" s="9" t="s">
        <v>281</v>
      </c>
    </row>
    <row r="3" spans="1:9" ht="15" customHeight="1" x14ac:dyDescent="0.3">
      <c r="A3" s="9" t="s">
        <v>282</v>
      </c>
      <c r="B3" s="28"/>
    </row>
    <row r="4" spans="1:9" ht="15" customHeight="1" x14ac:dyDescent="0.25">
      <c r="A4" s="9" t="s">
        <v>283</v>
      </c>
    </row>
    <row r="5" spans="1:9" s="15" customFormat="1" ht="15" customHeight="1" x14ac:dyDescent="0.25">
      <c r="A5" s="9" t="s">
        <v>284</v>
      </c>
      <c r="C5" s="14" t="s">
        <v>20</v>
      </c>
      <c r="D5" s="14" t="s">
        <v>235</v>
      </c>
      <c r="E5" s="14" t="s">
        <v>236</v>
      </c>
      <c r="F5" s="14" t="s">
        <v>237</v>
      </c>
      <c r="G5" s="14" t="s">
        <v>238</v>
      </c>
      <c r="H5" s="14" t="s">
        <v>2903</v>
      </c>
      <c r="I5" s="14" t="s">
        <v>2904</v>
      </c>
    </row>
    <row r="6" spans="1:9" s="15" customFormat="1" ht="15" customHeight="1" x14ac:dyDescent="0.3">
      <c r="A6" s="9" t="s">
        <v>285</v>
      </c>
      <c r="B6" s="29"/>
      <c r="C6" s="14" t="s">
        <v>39</v>
      </c>
      <c r="D6" s="14" t="s">
        <v>243</v>
      </c>
      <c r="E6" s="33">
        <v>30000</v>
      </c>
      <c r="F6" s="33">
        <v>80000</v>
      </c>
      <c r="G6" s="33">
        <v>30000</v>
      </c>
      <c r="H6" s="14">
        <v>55000</v>
      </c>
      <c r="I6" s="14"/>
    </row>
    <row r="7" spans="1:9" s="15" customFormat="1" ht="15" customHeight="1" x14ac:dyDescent="0.25">
      <c r="A7" s="9" t="s">
        <v>286</v>
      </c>
      <c r="C7" s="14" t="s">
        <v>39</v>
      </c>
      <c r="D7" s="14" t="s">
        <v>244</v>
      </c>
      <c r="E7" s="33">
        <v>10000</v>
      </c>
      <c r="F7" s="33">
        <v>30000</v>
      </c>
      <c r="G7" s="33">
        <v>40000</v>
      </c>
      <c r="H7" s="14"/>
      <c r="I7" s="14"/>
    </row>
    <row r="8" spans="1:9" s="15" customFormat="1" ht="15" customHeight="1" x14ac:dyDescent="0.25">
      <c r="A8" s="9" t="s">
        <v>287</v>
      </c>
      <c r="C8" s="14" t="s">
        <v>43</v>
      </c>
      <c r="D8" s="14" t="s">
        <v>6</v>
      </c>
      <c r="E8" s="33">
        <v>30000</v>
      </c>
      <c r="F8" s="33">
        <v>15000</v>
      </c>
      <c r="G8" s="33">
        <v>20000</v>
      </c>
      <c r="H8" s="14"/>
      <c r="I8" s="14"/>
    </row>
    <row r="9" spans="1:9" s="15" customFormat="1" ht="15" customHeight="1" x14ac:dyDescent="0.25">
      <c r="A9" s="20" t="s">
        <v>288</v>
      </c>
      <c r="C9" s="14" t="s">
        <v>43</v>
      </c>
      <c r="D9" s="14" t="s">
        <v>239</v>
      </c>
      <c r="E9" s="33">
        <v>25000</v>
      </c>
      <c r="F9" s="33">
        <v>80000</v>
      </c>
      <c r="G9" s="33">
        <v>120000</v>
      </c>
      <c r="H9" s="14"/>
      <c r="I9" s="14"/>
    </row>
    <row r="10" spans="1:9" s="15" customFormat="1" ht="15" customHeight="1" x14ac:dyDescent="0.25">
      <c r="A10" s="9" t="s">
        <v>30</v>
      </c>
      <c r="C10" s="14" t="s">
        <v>240</v>
      </c>
      <c r="D10" s="14" t="s">
        <v>241</v>
      </c>
      <c r="E10" s="33">
        <v>80000</v>
      </c>
      <c r="F10" s="33">
        <v>40000</v>
      </c>
      <c r="G10" s="33">
        <v>20000</v>
      </c>
      <c r="H10" s="14"/>
      <c r="I10" s="14"/>
    </row>
    <row r="11" spans="1:9" s="15" customFormat="1" ht="15" customHeight="1" x14ac:dyDescent="0.25">
      <c r="A11" s="9"/>
      <c r="C11" s="14" t="s">
        <v>240</v>
      </c>
      <c r="D11" s="14" t="s">
        <v>242</v>
      </c>
      <c r="E11" s="33">
        <v>90000</v>
      </c>
      <c r="F11" s="33">
        <v>35000</v>
      </c>
      <c r="G11" s="33">
        <v>25000</v>
      </c>
      <c r="H11" s="14"/>
      <c r="I11" s="14"/>
    </row>
    <row r="12" spans="1:9" s="15" customFormat="1" ht="15" customHeight="1" x14ac:dyDescent="0.25">
      <c r="A12" s="9"/>
      <c r="C12" s="14" t="s">
        <v>41</v>
      </c>
      <c r="D12" s="14" t="s">
        <v>23</v>
      </c>
      <c r="E12" s="33">
        <v>90000</v>
      </c>
      <c r="F12" s="33">
        <v>110000</v>
      </c>
      <c r="G12" s="33">
        <v>200000</v>
      </c>
      <c r="H12" s="14"/>
      <c r="I12" s="14"/>
    </row>
    <row r="13" spans="1:9" s="15" customFormat="1" ht="15" customHeight="1" x14ac:dyDescent="0.25">
      <c r="A13" s="9"/>
      <c r="C13" s="14" t="s">
        <v>41</v>
      </c>
      <c r="D13" s="14" t="s">
        <v>32</v>
      </c>
      <c r="E13" s="33">
        <v>75000</v>
      </c>
      <c r="F13" s="33">
        <v>82000</v>
      </c>
      <c r="G13" s="33">
        <v>150000</v>
      </c>
      <c r="H13" s="14"/>
      <c r="I13" s="14"/>
    </row>
    <row r="14" spans="1:9" s="15" customFormat="1" ht="15" customHeight="1" x14ac:dyDescent="0.25">
      <c r="A14" s="9"/>
      <c r="C14" s="14" t="s">
        <v>2894</v>
      </c>
      <c r="D14" s="14" t="s">
        <v>2905</v>
      </c>
      <c r="E14" s="33">
        <v>34000</v>
      </c>
      <c r="F14" s="33">
        <v>670000</v>
      </c>
      <c r="G14" s="33">
        <v>89000</v>
      </c>
      <c r="H14" s="14"/>
      <c r="I14" s="14"/>
    </row>
    <row r="15" spans="1:9" s="15" customFormat="1" ht="15" customHeight="1" x14ac:dyDescent="0.25">
      <c r="A15" s="9"/>
      <c r="C15" s="32" t="s">
        <v>296</v>
      </c>
      <c r="D15" s="32"/>
      <c r="E15" s="32"/>
      <c r="F15" s="34">
        <f>SUBTOTAL(109,Tabella10[Nov])</f>
        <v>1142000</v>
      </c>
      <c r="G15" s="34">
        <f>SUBTOTAL(109,Tabella10[Dic])</f>
        <v>694000</v>
      </c>
      <c r="H15" s="32"/>
      <c r="I15" s="32"/>
    </row>
    <row r="16" spans="1:9" s="15" customFormat="1" ht="15" customHeight="1" x14ac:dyDescent="0.25">
      <c r="A16" s="9"/>
      <c r="C16" s="14"/>
      <c r="D16" s="14"/>
      <c r="E16" s="14"/>
      <c r="F16" s="14"/>
      <c r="G16" s="14"/>
      <c r="H16" s="14"/>
    </row>
    <row r="17" spans="1:9" s="15" customFormat="1" ht="15" customHeight="1" x14ac:dyDescent="0.25">
      <c r="A17" s="9"/>
      <c r="C17" s="14"/>
      <c r="D17" s="14"/>
      <c r="E17" s="14"/>
      <c r="F17" s="14"/>
      <c r="G17" s="14"/>
      <c r="H17" s="14"/>
    </row>
    <row r="18" spans="1:9" s="15" customFormat="1" ht="15" customHeight="1" x14ac:dyDescent="0.25">
      <c r="A18" s="9"/>
      <c r="C18" s="14"/>
      <c r="D18" s="14"/>
      <c r="E18" s="14"/>
      <c r="F18" s="14"/>
      <c r="G18" s="14"/>
      <c r="H18" s="14"/>
    </row>
    <row r="19" spans="1:9" s="15" customFormat="1" ht="15" customHeight="1" x14ac:dyDescent="0.25">
      <c r="A19" s="9"/>
      <c r="C19" s="14"/>
      <c r="D19" s="14"/>
      <c r="E19" s="14"/>
      <c r="F19" s="14"/>
      <c r="G19" s="14"/>
      <c r="H19" s="14"/>
    </row>
    <row r="20" spans="1:9" s="15" customFormat="1" ht="15" customHeight="1" x14ac:dyDescent="0.25">
      <c r="A20" s="9"/>
      <c r="C20" s="14"/>
      <c r="D20" s="14"/>
      <c r="E20" s="14"/>
      <c r="F20" s="14"/>
      <c r="G20" s="14"/>
      <c r="H20" s="14"/>
    </row>
    <row r="21" spans="1:9" s="15" customFormat="1" ht="15" customHeight="1" x14ac:dyDescent="0.25">
      <c r="A21" s="9"/>
      <c r="C21" s="14"/>
      <c r="D21" s="14"/>
      <c r="E21" s="14"/>
      <c r="F21" s="14"/>
      <c r="G21" s="14"/>
      <c r="H21" s="14"/>
    </row>
    <row r="22" spans="1:9" s="15" customFormat="1" ht="15" customHeight="1" x14ac:dyDescent="0.25">
      <c r="A22" s="9"/>
      <c r="C22" s="14"/>
      <c r="D22" s="14"/>
      <c r="E22" s="14"/>
      <c r="F22" s="14"/>
      <c r="G22" s="14"/>
      <c r="H22" s="14"/>
    </row>
    <row r="23" spans="1:9" s="15" customFormat="1" ht="15" customHeight="1" x14ac:dyDescent="0.25">
      <c r="A23" s="9"/>
    </row>
    <row r="24" spans="1:9" s="15" customFormat="1" ht="15" customHeight="1" x14ac:dyDescent="0.25">
      <c r="A24" s="9"/>
    </row>
    <row r="25" spans="1:9" ht="15" customHeight="1" x14ac:dyDescent="0.25">
      <c r="C25" s="15"/>
      <c r="D25" s="15"/>
      <c r="E25" s="15"/>
      <c r="F25" s="15"/>
      <c r="G25" s="15"/>
      <c r="H25" s="15"/>
      <c r="I25" s="15"/>
    </row>
    <row r="27" spans="1:9" ht="15" customHeight="1" x14ac:dyDescent="0.25">
      <c r="A27" s="9" t="s">
        <v>289</v>
      </c>
    </row>
    <row r="28" spans="1:9" ht="15" customHeight="1" x14ac:dyDescent="0.25">
      <c r="A28" s="9" t="s">
        <v>290</v>
      </c>
    </row>
    <row r="29" spans="1:9" ht="15" customHeight="1" x14ac:dyDescent="0.25">
      <c r="A29" s="9" t="s">
        <v>291</v>
      </c>
    </row>
    <row r="30" spans="1:9" ht="15" customHeight="1" x14ac:dyDescent="0.25">
      <c r="A30" s="9" t="s">
        <v>292</v>
      </c>
    </row>
    <row r="31" spans="1:9" ht="15" customHeight="1" x14ac:dyDescent="0.25">
      <c r="A31" s="9" t="s">
        <v>293</v>
      </c>
    </row>
    <row r="32" spans="1:9" ht="15" customHeight="1" x14ac:dyDescent="0.25">
      <c r="A32" s="9" t="s">
        <v>294</v>
      </c>
    </row>
    <row r="33" spans="1:8" ht="15" customHeight="1" x14ac:dyDescent="0.25">
      <c r="A33" s="9" t="s">
        <v>295</v>
      </c>
    </row>
    <row r="34" spans="1:8" ht="15" customHeight="1" x14ac:dyDescent="0.25">
      <c r="C34" s="10" t="s">
        <v>20</v>
      </c>
      <c r="D34" s="10" t="s">
        <v>235</v>
      </c>
      <c r="E34" s="10" t="s">
        <v>236</v>
      </c>
      <c r="F34" s="10" t="s">
        <v>237</v>
      </c>
      <c r="G34" s="10" t="s">
        <v>238</v>
      </c>
      <c r="H34" s="10" t="s">
        <v>296</v>
      </c>
    </row>
    <row r="35" spans="1:8" ht="15" customHeight="1" x14ac:dyDescent="0.25">
      <c r="C35" s="22" t="s">
        <v>39</v>
      </c>
      <c r="D35" s="22" t="s">
        <v>243</v>
      </c>
      <c r="E35" s="23">
        <v>30000</v>
      </c>
      <c r="F35" s="23">
        <v>80000</v>
      </c>
      <c r="G35" s="23">
        <v>30000</v>
      </c>
      <c r="H35" s="23">
        <f>SUM(ColonneCalcolate[[#This Row],[Ott]:[Dic]])</f>
        <v>140000</v>
      </c>
    </row>
    <row r="36" spans="1:8" ht="15" customHeight="1" x14ac:dyDescent="0.25">
      <c r="C36" s="14" t="s">
        <v>39</v>
      </c>
      <c r="D36" s="14" t="s">
        <v>244</v>
      </c>
      <c r="E36" s="23">
        <v>10000</v>
      </c>
      <c r="F36" s="23">
        <v>30000</v>
      </c>
      <c r="G36" s="23">
        <v>40000</v>
      </c>
      <c r="H36" s="23">
        <f>SUM(ColonneCalcolate[[#This Row],[Ott]:[Dic]])</f>
        <v>80000</v>
      </c>
    </row>
    <row r="37" spans="1:8" ht="15" customHeight="1" x14ac:dyDescent="0.25">
      <c r="C37" s="22" t="s">
        <v>43</v>
      </c>
      <c r="D37" s="22" t="s">
        <v>6</v>
      </c>
      <c r="E37" s="23">
        <v>30000</v>
      </c>
      <c r="F37" s="23">
        <v>15000</v>
      </c>
      <c r="G37" s="23">
        <v>20000</v>
      </c>
      <c r="H37" s="23">
        <f>SUM(ColonneCalcolate[[#This Row],[Ott]:[Dic]])</f>
        <v>65000</v>
      </c>
    </row>
    <row r="38" spans="1:8" ht="15" customHeight="1" x14ac:dyDescent="0.25">
      <c r="C38" s="14" t="s">
        <v>43</v>
      </c>
      <c r="D38" s="14" t="s">
        <v>239</v>
      </c>
      <c r="E38" s="23">
        <v>25000</v>
      </c>
      <c r="F38" s="23">
        <v>80000</v>
      </c>
      <c r="G38" s="23">
        <v>120000</v>
      </c>
      <c r="H38" s="23">
        <f>SUM(ColonneCalcolate[[#This Row],[Ott]:[Dic]])</f>
        <v>225000</v>
      </c>
    </row>
    <row r="39" spans="1:8" ht="15" customHeight="1" x14ac:dyDescent="0.25">
      <c r="C39" s="22" t="s">
        <v>240</v>
      </c>
      <c r="D39" s="22" t="s">
        <v>241</v>
      </c>
      <c r="E39" s="23">
        <v>80000</v>
      </c>
      <c r="F39" s="23">
        <v>40000</v>
      </c>
      <c r="G39" s="23">
        <v>20000</v>
      </c>
      <c r="H39" s="23">
        <f>SUM(ColonneCalcolate[[#This Row],[Ott]:[Dic]])</f>
        <v>140000</v>
      </c>
    </row>
    <row r="40" spans="1:8" ht="15" customHeight="1" x14ac:dyDescent="0.25">
      <c r="C40" s="14" t="s">
        <v>240</v>
      </c>
      <c r="D40" s="14" t="s">
        <v>242</v>
      </c>
      <c r="E40" s="23">
        <v>90000</v>
      </c>
      <c r="F40" s="23">
        <v>35000</v>
      </c>
      <c r="G40" s="23">
        <v>25000</v>
      </c>
      <c r="H40" s="23">
        <f>SUM(ColonneCalcolate[[#This Row],[Ott]:[Dic]])</f>
        <v>150000</v>
      </c>
    </row>
    <row r="41" spans="1:8" ht="15" customHeight="1" x14ac:dyDescent="0.25">
      <c r="C41" s="22" t="s">
        <v>41</v>
      </c>
      <c r="D41" s="22" t="s">
        <v>23</v>
      </c>
      <c r="E41" s="23">
        <v>90000</v>
      </c>
      <c r="F41" s="23">
        <v>110000</v>
      </c>
      <c r="G41" s="23">
        <v>200000</v>
      </c>
      <c r="H41" s="23">
        <f>SUM(ColonneCalcolate[[#This Row],[Ott]:[Dic]])</f>
        <v>400000</v>
      </c>
    </row>
    <row r="42" spans="1:8" ht="15" customHeight="1" x14ac:dyDescent="0.25">
      <c r="C42" s="14" t="s">
        <v>41</v>
      </c>
      <c r="D42" s="14" t="s">
        <v>32</v>
      </c>
      <c r="E42" s="23">
        <v>75000</v>
      </c>
      <c r="F42" s="23">
        <v>82000</v>
      </c>
      <c r="G42" s="23">
        <v>150000</v>
      </c>
      <c r="H42" s="23">
        <f>SUM(ColonneCalcolate[[#This Row],[Ott]:[Dic]])</f>
        <v>307000</v>
      </c>
    </row>
    <row r="47" spans="1:8" ht="15" customHeight="1" x14ac:dyDescent="0.25">
      <c r="A47" s="9" t="s">
        <v>297</v>
      </c>
    </row>
    <row r="48" spans="1:8" ht="15" customHeight="1" x14ac:dyDescent="0.25">
      <c r="A48" s="9" t="s">
        <v>298</v>
      </c>
    </row>
    <row r="49" spans="1:5" ht="15" customHeight="1" x14ac:dyDescent="0.25">
      <c r="A49" s="9" t="s">
        <v>299</v>
      </c>
    </row>
    <row r="50" spans="1:5" ht="15" customHeight="1" x14ac:dyDescent="0.25">
      <c r="A50" s="9" t="s">
        <v>300</v>
      </c>
    </row>
    <row r="51" spans="1:5" ht="15" customHeight="1" x14ac:dyDescent="0.25">
      <c r="A51" s="9" t="s">
        <v>301</v>
      </c>
    </row>
    <row r="52" spans="1:5" ht="15" customHeight="1" x14ac:dyDescent="0.25">
      <c r="A52" s="9" t="s">
        <v>302</v>
      </c>
    </row>
    <row r="53" spans="1:5" ht="15" customHeight="1" x14ac:dyDescent="0.25">
      <c r="A53" s="9" t="s">
        <v>303</v>
      </c>
    </row>
    <row r="54" spans="1:5" ht="15" customHeight="1" x14ac:dyDescent="0.25">
      <c r="A54" s="9" t="s">
        <v>305</v>
      </c>
      <c r="C54" s="10" t="s">
        <v>20</v>
      </c>
      <c r="D54" s="10" t="s">
        <v>235</v>
      </c>
      <c r="E54" s="10" t="s">
        <v>304</v>
      </c>
    </row>
    <row r="55" spans="1:5" ht="15" customHeight="1" x14ac:dyDescent="0.25">
      <c r="A55" s="9" t="s">
        <v>306</v>
      </c>
      <c r="C55" s="14" t="s">
        <v>39</v>
      </c>
      <c r="D55" s="14" t="s">
        <v>243</v>
      </c>
      <c r="E55" s="23">
        <v>1000</v>
      </c>
    </row>
    <row r="56" spans="1:5" ht="15" customHeight="1" x14ac:dyDescent="0.25">
      <c r="A56" s="9" t="s">
        <v>307</v>
      </c>
      <c r="C56" s="14" t="s">
        <v>39</v>
      </c>
      <c r="D56" s="14" t="s">
        <v>244</v>
      </c>
      <c r="E56" s="23">
        <v>2000</v>
      </c>
    </row>
    <row r="57" spans="1:5" ht="15" customHeight="1" x14ac:dyDescent="0.25">
      <c r="A57" s="9" t="s">
        <v>308</v>
      </c>
      <c r="C57" s="14" t="s">
        <v>43</v>
      </c>
      <c r="D57" s="14" t="s">
        <v>6</v>
      </c>
      <c r="E57" s="23">
        <v>3000</v>
      </c>
    </row>
    <row r="58" spans="1:5" ht="15" customHeight="1" x14ac:dyDescent="0.25">
      <c r="C58" s="14" t="s">
        <v>43</v>
      </c>
      <c r="D58" s="14" t="s">
        <v>239</v>
      </c>
      <c r="E58" s="23">
        <v>1000</v>
      </c>
    </row>
    <row r="59" spans="1:5" ht="15" customHeight="1" x14ac:dyDescent="0.25">
      <c r="C59" s="14" t="s">
        <v>240</v>
      </c>
      <c r="D59" s="14" t="s">
        <v>241</v>
      </c>
      <c r="E59" s="23">
        <v>2000</v>
      </c>
    </row>
    <row r="60" spans="1:5" ht="15" customHeight="1" x14ac:dyDescent="0.25">
      <c r="C60" s="14" t="s">
        <v>240</v>
      </c>
      <c r="D60" s="14" t="s">
        <v>242</v>
      </c>
      <c r="E60" s="23">
        <v>3000</v>
      </c>
    </row>
    <row r="61" spans="1:5" ht="15" customHeight="1" x14ac:dyDescent="0.25">
      <c r="C61" s="14" t="s">
        <v>41</v>
      </c>
      <c r="D61" s="14" t="s">
        <v>23</v>
      </c>
      <c r="E61" s="23">
        <v>4000</v>
      </c>
    </row>
    <row r="62" spans="1:5" ht="15" customHeight="1" x14ac:dyDescent="0.25">
      <c r="C62" s="14" t="s">
        <v>41</v>
      </c>
      <c r="D62" s="14" t="s">
        <v>32</v>
      </c>
      <c r="E62" s="23">
        <v>8000</v>
      </c>
    </row>
    <row r="72" spans="1:1" ht="15" customHeight="1" x14ac:dyDescent="0.25">
      <c r="A72" s="9" t="s">
        <v>9</v>
      </c>
    </row>
    <row r="73" spans="1:1" ht="15" customHeight="1" x14ac:dyDescent="0.25">
      <c r="A73" s="9" t="s">
        <v>309</v>
      </c>
    </row>
    <row r="74" spans="1:1" ht="15" customHeight="1" x14ac:dyDescent="0.25">
      <c r="A74" s="9" t="s">
        <v>310</v>
      </c>
    </row>
    <row r="75" spans="1:1" ht="15" customHeight="1" x14ac:dyDescent="0.25">
      <c r="A75" s="9" t="s">
        <v>311</v>
      </c>
    </row>
    <row r="76" spans="1:1" ht="15" customHeight="1" x14ac:dyDescent="0.25">
      <c r="A76" s="9" t="s">
        <v>49</v>
      </c>
    </row>
  </sheetData>
  <phoneticPr fontId="12" type="noConversion"/>
  <hyperlinks>
    <hyperlink ref="A75" r:id="rId1" tooltip="Seleziona per ottenere informazioni dal Web sull'uso delle colonne calcolate in una tabella di Excel" xr:uid="{5CDE4381-BFBC-47C6-BA37-B46DADD63B25}"/>
    <hyperlink ref="A74" r:id="rId2" tooltip="Seleziona per ottenere informazioni dal Web su come calcolare il totale dei dati in una tabella di Excel" xr:uid="{164E0DA5-D555-4D26-BF17-83CE48E2C41D}"/>
    <hyperlink ref="A73" r:id="rId3" tooltip="Seleziona per ottenere una panoramica delle tabelle di Excel dal Web" xr:uid="{2EC21502-BA81-470D-AA16-E80F3233D01B}"/>
  </hyperlinks>
  <pageMargins left="0.7" right="0.7" top="0.75" bottom="0.75" header="0.3" footer="0.3"/>
  <pageSetup paperSize="9" orientation="portrait" r:id="rId4"/>
  <drawing r:id="rId5"/>
  <tableParts count="3">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D905C-B211-4D0C-BA34-EF0B6C116879}">
  <dimension ref="A3:B8"/>
  <sheetViews>
    <sheetView workbookViewId="0">
      <selection activeCell="A3" sqref="A3"/>
    </sheetView>
  </sheetViews>
  <sheetFormatPr defaultRowHeight="15" x14ac:dyDescent="0.25"/>
  <cols>
    <col min="1" max="1" width="17.28515625" bestFit="1" customWidth="1"/>
    <col min="2" max="2" width="16.85546875" bestFit="1" customWidth="1"/>
  </cols>
  <sheetData>
    <row r="3" spans="1:2" x14ac:dyDescent="0.25">
      <c r="A3" s="35" t="s">
        <v>263</v>
      </c>
      <c r="B3" t="s">
        <v>264</v>
      </c>
    </row>
    <row r="4" spans="1:2" x14ac:dyDescent="0.25">
      <c r="A4" s="36" t="s">
        <v>253</v>
      </c>
      <c r="B4" s="37">
        <v>2150</v>
      </c>
    </row>
    <row r="5" spans="1:2" x14ac:dyDescent="0.25">
      <c r="A5" s="36" t="s">
        <v>261</v>
      </c>
      <c r="B5" s="37">
        <v>1600</v>
      </c>
    </row>
    <row r="6" spans="1:2" x14ac:dyDescent="0.25">
      <c r="A6" s="36" t="s">
        <v>262</v>
      </c>
      <c r="B6" s="37">
        <v>680</v>
      </c>
    </row>
    <row r="7" spans="1:2" x14ac:dyDescent="0.25">
      <c r="A7" s="36" t="s">
        <v>256</v>
      </c>
      <c r="B7" s="37">
        <v>1520</v>
      </c>
    </row>
    <row r="8" spans="1:2" x14ac:dyDescent="0.25">
      <c r="A8" s="36" t="s">
        <v>265</v>
      </c>
      <c r="B8" s="37">
        <v>5950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M E A A B Q S w M E F A A C A A g A L k 1 6 W V 9 7 s f W m A A A A 9 g A A A B I A H A B D b 2 5 m a W c v U G F j a 2 F n Z S 5 4 b W w g o h g A K K A U A A A A A A A A A A A A A A A A A A A A A A A A A A A A h Y 9 N D o I w G E S v Q r q n P 2 C i k o + y c G U i i Y n G u G 1 q h U Y o h h b L 3 V x 4 J K 8 g R l F 3 L u f N W 8 z c r z f I + r o K L q q 1 u j E p Y p i i Q B n Z H L Q p U t S 5 Y z h D G Y e 1 k C d R q G C Q j U 1 6 e 0 h R 6 d w 5 I c R 7 j 3 2 M m 7 Y g E a W M 7 P P V R p a q F u g j 6 / 9 y q I 1 1 w k i F O O x e Y 3 i E W T z B b D r H F M g I I d f m K 0 T D 3 m f 7 A 2 H R V a 5 r F d c u X G 6 B j B H I + w N / A F B L A w Q U A A I A C A A u T X p 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k 1 6 W T 9 4 4 m 6 7 A Q A A v Q Y A A B M A H A B G b 3 J t d W x h c y 9 T Z W N 0 a W 9 u M S 5 t I K I Y A C i g F A A A A A A A A A A A A A A A A A A A A A A A A A A A A O 1 T w W 7 a Q B C 9 I / E P I + c C k m M J 1 O b Q y o f W J i k H o K n J o Y p 7 G N Y D W X W 9 i 3 b H q A T l 3 z s U o k a x a J U 7 v n g 9 z 2 / m v d G + Q I q 1 s 1 A c 3 o O P 3 U 6 3 E x 7 Q U w U X 0 b W 2 a J V G A w X W a 0 M R p G C I u x 2 Q Z + b 1 S l u S U h Y 2 S e 5 U U 5 P l 3 r U 2 l G T O s n y E X p R 9 K O 8 C + V B W V L s y p / C T 3 b p E s 0 D j V p f j 6 X z 0 b T L K x 7 P y 9 a x E h U 3 U j + 9 z M r r W T D 6 N 4 i i G z J m m t i E d X M U w s s p V 2 q 7 S w f D 9 M I b b x j E V v D W U / j 0 m U 2 f p R z 8 + a L 6 I x i I s M D 6 K W Q 1 o H p E J K g 1 G b 8 g Y t z c 4 x 4 X Q v n p X S 4 8 v h J W o 7 x 3 N x n B / B D 4 Z U y g 0 6 E P K v n k 5 Y S K a l l o h O 2 C 9 f t F y 7 t G G p f P 1 w c N 8 u 6 b Q + 6 + i e L e L C l r t d y v 2 W U j A 9 I u f Y t h F m W s s + 2 2 r D i K y a h R D G 8 l 1 U H s W f E Z b t f E 7 q z l A 4 U w l k C i 7 e p f s d f 7 B J m i b J S p u v O x c R m h F L X 6 B h k 5 A N 9 4 F a S 0 / h B b 2 r K q N n C B k s 5 u i V R T X S 9 3 e U i 4 b f S 5 W c j 6 Y k R v 6 A N O m X p B v W 4 U j j D W 1 d / S d 8 B X l q d / t a H v q A v w 7 U 9 A b 9 s + 5 O u f q n K s 3 5 + o 3 U E s B A i 0 A F A A C A A g A L k 1 6 W V 9 7 s f W m A A A A 9 g A A A B I A A A A A A A A A A A A A A A A A A A A A A E N v b m Z p Z y 9 Q Y W N r Y W d l L n h t b F B L A Q I t A B Q A A g A I A C 5 N e l k P y u m r p A A A A O k A A A A T A A A A A A A A A A A A A A A A A P I A A A B b Q 2 9 u d G V u d F 9 U e X B l c 1 0 u e G 1 s U E s B A i 0 A F A A C A A g A L k 1 6 W T 9 4 4 m 6 7 A Q A A v Q Y A A B M A A A A A A A A A A A A A A A A A 4 w E A A E Z v c m 1 1 b G F z L 1 N l Y 3 R p b 2 4 x L m 1 Q S w U G A A A A A A M A A w D C A A A A 6 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C Q A A A A A A A C O J 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Z p b m F u Y 2 l h b C U y M F N h b X B 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R j N m U 1 Y T F k L W Y 0 M D I t N G I w M S 0 4 Z T I 2 L T I w M 2 J h Z m I w M G R h 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D A i I C 8 + P E V u d H J 5 I F R 5 c G U 9 I k Z p b G x F c n J v c k N v Z G U i I F Z h b H V l P S J z V W 5 r b m 9 3 b i I g L z 4 8 R W 5 0 c n k g V H l w Z T 0 i R m l s b E V y c m 9 y Q 2 9 1 b n Q i I F Z h b H V l P S J s M C I g L z 4 8 R W 5 0 c n k g V H l w Z T 0 i R m l s b E x h c 3 R V c G R h d G V k I i B W Y W x 1 Z T 0 i Z D I w M j Q t M T E t M T N U M j A 6 M D I 6 M T k u N z g w N T Y 3 M 1 o i I C 8 + P E V u d H J 5 I F R 5 c G U 9 I k Z p b G x D b 2 x 1 b W 5 U e X B l c y I g V m F s d W U 9 I n N C Z 1 l H Q m d N R 0 J n W U d C Z 1 l H Q 1 F N R 0 F 3 P T 0 i I C 8 + P E V u d H J 5 I F R 5 c G U 9 I k Z p b G x D b 2 x 1 b W 5 O Y W 1 l c y I g V m F s d W U 9 I n N b J n F 1 b 3 Q 7 U 2 V n b W V u d C Z x d W 9 0 O y w m c X V v d D t D b 3 V u d H J 5 J n F 1 b 3 Q 7 L C Z x d W 9 0 O y B Q c m 9 k d W N 0 I C Z x d W 9 0 O y w m c X V v d D s g R G l z Y 2 9 1 b n Q g Q m F u Z C A m c X V v d D s s J n F 1 b 3 Q 7 V W 5 p d H M g U 2 9 s Z C Z x d W 9 0 O y w m c X V v d D t N Y W 5 1 Z m F j d H V y a W 5 n I F B y a W N l J n F 1 b 3 Q 7 L C Z x d W 9 0 O 1 N h b G U g U H J p Y 2 U m c X V v d D s s J n F 1 b 3 Q 7 R 3 J v c 3 M g U 2 F s Z X M m c X V v d D s s J n F 1 b 3 Q 7 R G l z Y 2 9 1 b n R z J n F 1 b 3 Q 7 L C Z x d W 9 0 O y B T Y W x l c y Z x d W 9 0 O y w m c X V v d D t D T 0 d T J n F 1 b 3 Q 7 L C Z x d W 9 0 O 1 B y b 2 Z p d C Z x d W 9 0 O y w m c X V v d D t E Y X R l J n F 1 b 3 Q 7 L C Z x d W 9 0 O 0 1 v b n R o I E 5 1 b W J l c i Z x d W 9 0 O y w m c X V v d D s g T W 9 u d G g g T m F t Z S A m c X V v d D s s J n F 1 b 3 Q 7 W W V h c i 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G a W 5 h b m N p Y W w g U 2 F t c G x l L 0 F 1 d G 9 S Z W 1 v d m V k Q 2 9 s d W 1 u c z E u e 1 N l Z 2 1 l b n Q s M H 0 m c X V v d D s s J n F 1 b 3 Q 7 U 2 V j d G l v b j E v R m l u Y W 5 j a W F s I F N h b X B s Z S 9 B d X R v U m V t b 3 Z l Z E N v b H V t b n M x L n t D b 3 V u d H J 5 L D F 9 J n F 1 b 3 Q 7 L C Z x d W 9 0 O 1 N l Y 3 R p b 2 4 x L 0 Z p b m F u Y 2 l h b C B T Y W 1 w b G U v Q X V 0 b 1 J l b W 9 2 Z W R D b 2 x 1 b W 5 z M S 5 7 I F B y b 2 R 1 Y 3 Q g L D J 9 J n F 1 b 3 Q 7 L C Z x d W 9 0 O 1 N l Y 3 R p b 2 4 x L 0 Z p b m F u Y 2 l h b C B T Y W 1 w b G U v Q X V 0 b 1 J l b W 9 2 Z W R D b 2 x 1 b W 5 z M S 5 7 I E R p c 2 N v d W 5 0 I E J h b m Q g L D N 9 J n F 1 b 3 Q 7 L C Z x d W 9 0 O 1 N l Y 3 R p b 2 4 x L 0 Z p b m F u Y 2 l h b C B T Y W 1 w b G U v Q X V 0 b 1 J l b W 9 2 Z W R D b 2 x 1 b W 5 z M S 5 7 V W 5 p d H M g U 2 9 s Z C w 0 f S Z x d W 9 0 O y w m c X V v d D t T Z W N 0 a W 9 u M S 9 G a W 5 h b m N p Y W w g U 2 F t c G x l L 0 F 1 d G 9 S Z W 1 v d m V k Q 2 9 s d W 1 u c z E u e 0 1 h b n V m Y W N 0 d X J p b m c g U H J p Y 2 U s N X 0 m c X V v d D s s J n F 1 b 3 Q 7 U 2 V j d G l v b j E v R m l u Y W 5 j a W F s I F N h b X B s Z S 9 B d X R v U m V t b 3 Z l Z E N v b H V t b n M x L n t T Y W x l I F B y a W N l L D Z 9 J n F 1 b 3 Q 7 L C Z x d W 9 0 O 1 N l Y 3 R p b 2 4 x L 0 Z p b m F u Y 2 l h b C B T Y W 1 w b G U v Q X V 0 b 1 J l b W 9 2 Z W R D b 2 x 1 b W 5 z M S 5 7 R 3 J v c 3 M g U 2 F s Z X M s N 3 0 m c X V v d D s s J n F 1 b 3 Q 7 U 2 V j d G l v b j E v R m l u Y W 5 j a W F s I F N h b X B s Z S 9 B d X R v U m V t b 3 Z l Z E N v b H V t b n M x L n t E a X N j b 3 V u d H M s O H 0 m c X V v d D s s J n F 1 b 3 Q 7 U 2 V j d G l v b j E v R m l u Y W 5 j a W F s I F N h b X B s Z S 9 B d X R v U m V t b 3 Z l Z E N v b H V t b n M x L n s g U 2 F s Z X M s O X 0 m c X V v d D s s J n F 1 b 3 Q 7 U 2 V j d G l v b j E v R m l u Y W 5 j a W F s I F N h b X B s Z S 9 B d X R v U m V t b 3 Z l Z E N v b H V t b n M x L n t D T 0 d T L D E w f S Z x d W 9 0 O y w m c X V v d D t T Z W N 0 a W 9 u M S 9 G a W 5 h b m N p Y W w g U 2 F t c G x l L 0 F 1 d G 9 S Z W 1 v d m V k Q 2 9 s d W 1 u c z E u e 1 B y b 2 Z p d C w x M X 0 m c X V v d D s s J n F 1 b 3 Q 7 U 2 V j d G l v b j E v R m l u Y W 5 j a W F s I F N h b X B s Z S 9 B d X R v U m V t b 3 Z l Z E N v b H V t b n M x L n t E Y X R l L D E y f S Z x d W 9 0 O y w m c X V v d D t T Z W N 0 a W 9 u M S 9 G a W 5 h b m N p Y W w g U 2 F t c G x l L 0 F 1 d G 9 S Z W 1 v d m V k Q 2 9 s d W 1 u c z E u e 0 1 v b n R o I E 5 1 b W J l c i w x M 3 0 m c X V v d D s s J n F 1 b 3 Q 7 U 2 V j d G l v b j E v R m l u Y W 5 j a W F s I F N h b X B s Z S 9 B d X R v U m V t b 3 Z l Z E N v b H V t b n M x L n s g T W 9 u d G g g T m F t Z S A s M T R 9 J n F 1 b 3 Q 7 L C Z x d W 9 0 O 1 N l Y 3 R p b 2 4 x L 0 Z p b m F u Y 2 l h b C B T Y W 1 w b G U v Q X V 0 b 1 J l b W 9 2 Z W R D b 2 x 1 b W 5 z M S 5 7 W W V h c i w x N X 0 m c X V v d D t d L C Z x d W 9 0 O 0 N v b H V t b k N v d W 5 0 J n F 1 b 3 Q 7 O j E 2 L C Z x d W 9 0 O 0 t l e U N v b H V t b k 5 h b W V z J n F 1 b 3 Q 7 O l t d L C Z x d W 9 0 O 0 N v b H V t b k l k Z W 5 0 a X R p Z X M m c X V v d D s 6 W y Z x d W 9 0 O 1 N l Y 3 R p b 2 4 x L 0 Z p b m F u Y 2 l h b C B T Y W 1 w b G U v Q X V 0 b 1 J l b W 9 2 Z W R D b 2 x 1 b W 5 z M S 5 7 U 2 V n b W V u d C w w f S Z x d W 9 0 O y w m c X V v d D t T Z W N 0 a W 9 u M S 9 G a W 5 h b m N p Y W w g U 2 F t c G x l L 0 F 1 d G 9 S Z W 1 v d m V k Q 2 9 s d W 1 u c z E u e 0 N v d W 5 0 c n k s M X 0 m c X V v d D s s J n F 1 b 3 Q 7 U 2 V j d G l v b j E v R m l u Y W 5 j a W F s I F N h b X B s Z S 9 B d X R v U m V t b 3 Z l Z E N v b H V t b n M x L n s g U H J v Z H V j d C A s M n 0 m c X V v d D s s J n F 1 b 3 Q 7 U 2 V j d G l v b j E v R m l u Y W 5 j a W F s I F N h b X B s Z S 9 B d X R v U m V t b 3 Z l Z E N v b H V t b n M x L n s g R G l z Y 2 9 1 b n Q g Q m F u Z C A s M 3 0 m c X V v d D s s J n F 1 b 3 Q 7 U 2 V j d G l v b j E v R m l u Y W 5 j a W F s I F N h b X B s Z S 9 B d X R v U m V t b 3 Z l Z E N v b H V t b n M x L n t V b m l 0 c y B T b 2 x k L D R 9 J n F 1 b 3 Q 7 L C Z x d W 9 0 O 1 N l Y 3 R p b 2 4 x L 0 Z p b m F u Y 2 l h b C B T Y W 1 w b G U v Q X V 0 b 1 J l b W 9 2 Z W R D b 2 x 1 b W 5 z M S 5 7 T W F u d W Z h Y 3 R 1 c m l u Z y B Q c m l j Z S w 1 f S Z x d W 9 0 O y w m c X V v d D t T Z W N 0 a W 9 u M S 9 G a W 5 h b m N p Y W w g U 2 F t c G x l L 0 F 1 d G 9 S Z W 1 v d m V k Q 2 9 s d W 1 u c z E u e 1 N h b G U g U H J p Y 2 U s N n 0 m c X V v d D s s J n F 1 b 3 Q 7 U 2 V j d G l v b j E v R m l u Y W 5 j a W F s I F N h b X B s Z S 9 B d X R v U m V t b 3 Z l Z E N v b H V t b n M x L n t H c m 9 z c y B T Y W x l c y w 3 f S Z x d W 9 0 O y w m c X V v d D t T Z W N 0 a W 9 u M S 9 G a W 5 h b m N p Y W w g U 2 F t c G x l L 0 F 1 d G 9 S Z W 1 v d m V k Q 2 9 s d W 1 u c z E u e 0 R p c 2 N v d W 5 0 c y w 4 f S Z x d W 9 0 O y w m c X V v d D t T Z W N 0 a W 9 u M S 9 G a W 5 h b m N p Y W w g U 2 F t c G x l L 0 F 1 d G 9 S Z W 1 v d m V k Q 2 9 s d W 1 u c z E u e y B T Y W x l c y w 5 f S Z x d W 9 0 O y w m c X V v d D t T Z W N 0 a W 9 u M S 9 G a W 5 h b m N p Y W w g U 2 F t c G x l L 0 F 1 d G 9 S Z W 1 v d m V k Q 2 9 s d W 1 u c z E u e 0 N P R 1 M s M T B 9 J n F 1 b 3 Q 7 L C Z x d W 9 0 O 1 N l Y 3 R p b 2 4 x L 0 Z p b m F u Y 2 l h b C B T Y W 1 w b G U v Q X V 0 b 1 J l b W 9 2 Z W R D b 2 x 1 b W 5 z M S 5 7 U H J v Z m l 0 L D E x f S Z x d W 9 0 O y w m c X V v d D t T Z W N 0 a W 9 u M S 9 G a W 5 h b m N p Y W w g U 2 F t c G x l L 0 F 1 d G 9 S Z W 1 v d m V k Q 2 9 s d W 1 u c z E u e 0 R h d G U s M T J 9 J n F 1 b 3 Q 7 L C Z x d W 9 0 O 1 N l Y 3 R p b 2 4 x L 0 Z p b m F u Y 2 l h b C B T Y W 1 w b G U v Q X V 0 b 1 J l b W 9 2 Z W R D b 2 x 1 b W 5 z M S 5 7 T W 9 u d G g g T n V t Y m V y L D E z f S Z x d W 9 0 O y w m c X V v d D t T Z W N 0 a W 9 u M S 9 G a W 5 h b m N p Y W w g U 2 F t c G x l L 0 F 1 d G 9 S Z W 1 v d m V k Q 2 9 s d W 1 u c z E u e y B N b 2 5 0 a C B O Y W 1 l I C w x N H 0 m c X V v d D s s J n F 1 b 3 Q 7 U 2 V j d G l v b j E v R m l u Y W 5 j a W F s I F N h b X B s Z S 9 B d X R v U m V t b 3 Z l Z E N v b H V t b n M x L n t Z Z W F y L D E 1 f S Z x d W 9 0 O 1 0 s J n F 1 b 3 Q 7 U m V s Y X R p b 2 5 z a G l w S W 5 m b y Z x d W 9 0 O z p b X X 0 i I C 8 + P C 9 T d G F i b G V F b n R y a W V z P j w v S X R l b T 4 8 S X R l b T 4 8 S X R l b U x v Y 2 F 0 a W 9 u P j x J d G V t V H l w Z T 5 G b 3 J t d W x h P C 9 J d G V t V H l w Z T 4 8 S X R l b V B h d G g + U 2 V j d G l v b j E v R m l u Y W 5 j a W F s J T I w U 2 F t c G x l L 0 9 y a W d p b m U 8 L 0 l 0 Z W 1 Q Y X R o P j w v S X R l b U x v Y 2 F 0 a W 9 u P j x T d G F i b G V F b n R y a W V z I C 8 + P C 9 J d G V t P j x J d G V t P j x J d G V t T G 9 j Y X R p b 2 4 + P E l 0 Z W 1 U e X B l P k Z v c m 1 1 b G E 8 L 0 l 0 Z W 1 U e X B l P j x J d G V t U G F 0 a D 5 T Z W N 0 a W 9 u M S 9 G a W 5 h b m N p Y W w l M j B T Y W 1 w b G U v S W 5 0 Z X N 0 Y X p p b 2 5 p J T I w Y W x 6 Y X R l J T I w Z G k l M j B s a X Z l b G x v P C 9 J d G V t U G F 0 a D 4 8 L 0 l 0 Z W 1 M b 2 N h d G l v b j 4 8 U 3 R h Y m x l R W 5 0 c m l l c y A v P j w v S X R l b T 4 8 S X R l b T 4 8 S X R l b U x v Y 2 F 0 a W 9 u P j x J d G V t V H l w Z T 5 G b 3 J t d W x h P C 9 J d G V t V H l w Z T 4 8 S X R l b V B h d G g + U 2 V j d G l v b j E v R m l u Y W 5 j a W F s J T I w U 2 F t c G x l L 0 1 v Z G l m a W N h d G 8 l M j B 0 a X B v P C 9 J d G V t U G F 0 a D 4 8 L 0 l 0 Z W 1 M b 2 N h d G l v b j 4 8 U 3 R h Y m x l R W 5 0 c m l l c y A v P j w v S X R l b T 4 8 S X R l b T 4 8 S X R l b U x v Y 2 F 0 a W 9 u P j x J d G V t V H l w Z T 5 G b 3 J t d W x h P C 9 J d G V t V H l w Z T 4 8 S X R l b V B h d G g + U 2 V j d G l v b j E v R m l u Y W 5 j a W F s J T I w U 2 F t c G x l 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Z G U y M T A 0 N D c t M j N m Z S 0 0 O W I 3 L T h j Y z M t Y j U 5 O G Q 1 Y j Q 3 M D Y y I i A v P j x F b n R y e S B U e X B l P S J C d W Z m Z X J O Z X h 0 U m V m c m V z a C I g V m F s d W U 9 I m w x I i A v P j x F b n R y e S B U e X B l P S J S Z X N 1 b H R U e X B l I i B W Y W x 1 Z T 0 i c 1 R h Y m x l I i A v P j x F b n R y e S B U e X B l P S J O Y W 1 l V X B k Y X R l Z E F m d G V y R m l s b C I g V m F s d W U 9 I m w w I i A v P j x F b n R y e S B U e X B l P S J G a W x s V G F y Z 2 V 0 I i B W Y W x 1 Z T 0 i c 0 Z p b m F u Y 2 l h b F 9 T Y W 1 w b G V f X z I i I C 8 + P E V u d H J 5 I F R 5 c G U 9 I k Z p b G x l Z E N v b X B s Z X R l U m V z d W x 0 V G 9 X b 3 J r c 2 h l Z X Q i I F Z h b H V l P S J s M S I g L z 4 8 R W 5 0 c n k g V H l w Z T 0 i Q W R k Z W R U b 0 R h d G F N b 2 R l b C I g V m F s d W U 9 I m w w I i A v P j x F b n R y e S B U e X B l P S J G a W x s Q 2 9 1 b n Q i I F Z h b H V l P S J s N z A w I i A v P j x F b n R y e S B U e X B l P S J G a W x s R X J y b 3 J D b 2 R l I i B W Y W x 1 Z T 0 i c 1 V u a 2 5 v d 2 4 i I C 8 + P E V u d H J 5 I F R 5 c G U 9 I k Z p b G x F c n J v c k N v d W 5 0 I i B W Y W x 1 Z T 0 i b D A i I C 8 + P E V u d H J 5 I F R 5 c G U 9 I k Z p b G x M Y X N 0 V X B k Y X R l Z C I g V m F s d W U 9 I m Q y M D I 0 L T E x L T I 2 V D A 4 O j Q x O j I 4 L j Y 0 O T U 4 N z l a I i A v P j x F b n R y e S B U e X B l P S J G a W x s Q 2 9 s d W 1 u V H l w Z X M i I F Z h b H V l P S J z Q m d Z R 0 J n T U d C Z 1 l H Q m d Z R 0 N R T U d B d z 0 9 I i A v P j x F b n R y e S B U e X B l P S J G a W x s Q 2 9 s d W 1 u T m F t Z X M i I F Z h b H V l P S J z W y Z x d W 9 0 O 1 N l Z 2 1 l b n Q m c X V v d D s s J n F 1 b 3 Q 7 Q 2 9 1 b n R y e S Z x d W 9 0 O y w m c X V v d D s g U H J v Z H V j d C A m c X V v d D s s J n F 1 b 3 Q 7 I E R p c 2 N v d W 5 0 I E J h b m Q g J n F 1 b 3 Q 7 L C Z x d W 9 0 O 1 V u a X R z I F N v b G Q m c X V v d D s s J n F 1 b 3 Q 7 T W F u d W Z h Y 3 R 1 c m l u Z y B Q c m l j Z S Z x d W 9 0 O y w m c X V v d D t T Y W x l I F B y a W N l J n F 1 b 3 Q 7 L C Z x d W 9 0 O 0 d y b 3 N z I F N h b G V z J n F 1 b 3 Q 7 L C Z x d W 9 0 O 0 R p c 2 N v d W 5 0 c y Z x d W 9 0 O y w m c X V v d D s g U 2 F s Z X M m c X V v d D s s J n F 1 b 3 Q 7 Q 0 9 H U y Z x d W 9 0 O y w m c X V v d D t Q c m 9 m a X Q m c X V v d D s s J n F 1 b 3 Q 7 R G F 0 Z S Z x d W 9 0 O y w m c X V v d D t N b 2 5 0 a C B O d W 1 i Z X I m c X V v d D s s J n F 1 b 3 Q 7 I E 1 v b n R o I E 5 h b W U g J n F 1 b 3 Q 7 L C Z x d W 9 0 O 1 l l Y X I 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R m l u Y W 5 j a W F s I F N h b X B s Z S A o M i k v Q X V 0 b 1 J l b W 9 2 Z W R D b 2 x 1 b W 5 z M S 5 7 U 2 V n b W V u d C w w f S Z x d W 9 0 O y w m c X V v d D t T Z W N 0 a W 9 u M S 9 G a W 5 h b m N p Y W w g U 2 F t c G x l I C g y K S 9 B d X R v U m V t b 3 Z l Z E N v b H V t b n M x L n t D b 3 V u d H J 5 L D F 9 J n F 1 b 3 Q 7 L C Z x d W 9 0 O 1 N l Y 3 R p b 2 4 x L 0 Z p b m F u Y 2 l h b C B T Y W 1 w b G U g K D I p L 0 F 1 d G 9 S Z W 1 v d m V k Q 2 9 s d W 1 u c z E u e y B Q c m 9 k d W N 0 I C w y f S Z x d W 9 0 O y w m c X V v d D t T Z W N 0 a W 9 u M S 9 G a W 5 h b m N p Y W w g U 2 F t c G x l I C g y K S 9 B d X R v U m V t b 3 Z l Z E N v b H V t b n M x L n s g R G l z Y 2 9 1 b n Q g Q m F u Z C A s M 3 0 m c X V v d D s s J n F 1 b 3 Q 7 U 2 V j d G l v b j E v R m l u Y W 5 j a W F s I F N h b X B s Z S A o M i k v Q X V 0 b 1 J l b W 9 2 Z W R D b 2 x 1 b W 5 z M S 5 7 V W 5 p d H M g U 2 9 s Z C w 0 f S Z x d W 9 0 O y w m c X V v d D t T Z W N 0 a W 9 u M S 9 G a W 5 h b m N p Y W w g U 2 F t c G x l I C g y K S 9 B d X R v U m V t b 3 Z l Z E N v b H V t b n M x L n t N Y W 5 1 Z m F j d H V y a W 5 n I F B y a W N l L D V 9 J n F 1 b 3 Q 7 L C Z x d W 9 0 O 1 N l Y 3 R p b 2 4 x L 0 Z p b m F u Y 2 l h b C B T Y W 1 w b G U g K D I p L 0 F 1 d G 9 S Z W 1 v d m V k Q 2 9 s d W 1 u c z E u e 1 N h b G U g U H J p Y 2 U s N n 0 m c X V v d D s s J n F 1 b 3 Q 7 U 2 V j d G l v b j E v R m l u Y W 5 j a W F s I F N h b X B s Z S A o M i k v Q X V 0 b 1 J l b W 9 2 Z W R D b 2 x 1 b W 5 z M S 5 7 R 3 J v c 3 M g U 2 F s Z X M s N 3 0 m c X V v d D s s J n F 1 b 3 Q 7 U 2 V j d G l v b j E v R m l u Y W 5 j a W F s I F N h b X B s Z S A o M i k v Q X V 0 b 1 J l b W 9 2 Z W R D b 2 x 1 b W 5 z M S 5 7 R G l z Y 2 9 1 b n R z L D h 9 J n F 1 b 3 Q 7 L C Z x d W 9 0 O 1 N l Y 3 R p b 2 4 x L 0 Z p b m F u Y 2 l h b C B T Y W 1 w b G U g K D I p L 0 F 1 d G 9 S Z W 1 v d m V k Q 2 9 s d W 1 u c z E u e y B T Y W x l c y w 5 f S Z x d W 9 0 O y w m c X V v d D t T Z W N 0 a W 9 u M S 9 G a W 5 h b m N p Y W w g U 2 F t c G x l I C g y K S 9 B d X R v U m V t b 3 Z l Z E N v b H V t b n M x L n t D T 0 d T L D E w f S Z x d W 9 0 O y w m c X V v d D t T Z W N 0 a W 9 u M S 9 G a W 5 h b m N p Y W w g U 2 F t c G x l I C g y K S 9 B d X R v U m V t b 3 Z l Z E N v b H V t b n M x L n t Q c m 9 m a X Q s M T F 9 J n F 1 b 3 Q 7 L C Z x d W 9 0 O 1 N l Y 3 R p b 2 4 x L 0 Z p b m F u Y 2 l h b C B T Y W 1 w b G U g K D I p L 0 F 1 d G 9 S Z W 1 v d m V k Q 2 9 s d W 1 u c z E u e 0 R h d G U s M T J 9 J n F 1 b 3 Q 7 L C Z x d W 9 0 O 1 N l Y 3 R p b 2 4 x L 0 Z p b m F u Y 2 l h b C B T Y W 1 w b G U g K D I p L 0 F 1 d G 9 S Z W 1 v d m V k Q 2 9 s d W 1 u c z E u e 0 1 v b n R o I E 5 1 b W J l c i w x M 3 0 m c X V v d D s s J n F 1 b 3 Q 7 U 2 V j d G l v b j E v R m l u Y W 5 j a W F s I F N h b X B s Z S A o M i k v Q X V 0 b 1 J l b W 9 2 Z W R D b 2 x 1 b W 5 z M S 5 7 I E 1 v b n R o I E 5 h b W U g L D E 0 f S Z x d W 9 0 O y w m c X V v d D t T Z W N 0 a W 9 u M S 9 G a W 5 h b m N p Y W w g U 2 F t c G x l I C g y K S 9 B d X R v U m V t b 3 Z l Z E N v b H V t b n M x L n t Z Z W F y L D E 1 f S Z x d W 9 0 O 1 0 s J n F 1 b 3 Q 7 Q 2 9 s d W 1 u Q 2 9 1 b n Q m c X V v d D s 6 M T Y s J n F 1 b 3 Q 7 S 2 V 5 Q 2 9 s d W 1 u T m F t Z X M m c X V v d D s 6 W 1 0 s J n F 1 b 3 Q 7 Q 2 9 s d W 1 u S W R l b n R p d G l l c y Z x d W 9 0 O z p b J n F 1 b 3 Q 7 U 2 V j d G l v b j E v R m l u Y W 5 j a W F s I F N h b X B s Z S A o M i k v Q X V 0 b 1 J l b W 9 2 Z W R D b 2 x 1 b W 5 z M S 5 7 U 2 V n b W V u d C w w f S Z x d W 9 0 O y w m c X V v d D t T Z W N 0 a W 9 u M S 9 G a W 5 h b m N p Y W w g U 2 F t c G x l I C g y K S 9 B d X R v U m V t b 3 Z l Z E N v b H V t b n M x L n t D b 3 V u d H J 5 L D F 9 J n F 1 b 3 Q 7 L C Z x d W 9 0 O 1 N l Y 3 R p b 2 4 x L 0 Z p b m F u Y 2 l h b C B T Y W 1 w b G U g K D I p L 0 F 1 d G 9 S Z W 1 v d m V k Q 2 9 s d W 1 u c z E u e y B Q c m 9 k d W N 0 I C w y f S Z x d W 9 0 O y w m c X V v d D t T Z W N 0 a W 9 u M S 9 G a W 5 h b m N p Y W w g U 2 F t c G x l I C g y K S 9 B d X R v U m V t b 3 Z l Z E N v b H V t b n M x L n s g R G l z Y 2 9 1 b n Q g Q m F u Z C A s M 3 0 m c X V v d D s s J n F 1 b 3 Q 7 U 2 V j d G l v b j E v R m l u Y W 5 j a W F s I F N h b X B s Z S A o M i k v Q X V 0 b 1 J l b W 9 2 Z W R D b 2 x 1 b W 5 z M S 5 7 V W 5 p d H M g U 2 9 s Z C w 0 f S Z x d W 9 0 O y w m c X V v d D t T Z W N 0 a W 9 u M S 9 G a W 5 h b m N p Y W w g U 2 F t c G x l I C g y K S 9 B d X R v U m V t b 3 Z l Z E N v b H V t b n M x L n t N Y W 5 1 Z m F j d H V y a W 5 n I F B y a W N l L D V 9 J n F 1 b 3 Q 7 L C Z x d W 9 0 O 1 N l Y 3 R p b 2 4 x L 0 Z p b m F u Y 2 l h b C B T Y W 1 w b G U g K D I p L 0 F 1 d G 9 S Z W 1 v d m V k Q 2 9 s d W 1 u c z E u e 1 N h b G U g U H J p Y 2 U s N n 0 m c X V v d D s s J n F 1 b 3 Q 7 U 2 V j d G l v b j E v R m l u Y W 5 j a W F s I F N h b X B s Z S A o M i k v Q X V 0 b 1 J l b W 9 2 Z W R D b 2 x 1 b W 5 z M S 5 7 R 3 J v c 3 M g U 2 F s Z X M s N 3 0 m c X V v d D s s J n F 1 b 3 Q 7 U 2 V j d G l v b j E v R m l u Y W 5 j a W F s I F N h b X B s Z S A o M i k v Q X V 0 b 1 J l b W 9 2 Z W R D b 2 x 1 b W 5 z M S 5 7 R G l z Y 2 9 1 b n R z L D h 9 J n F 1 b 3 Q 7 L C Z x d W 9 0 O 1 N l Y 3 R p b 2 4 x L 0 Z p b m F u Y 2 l h b C B T Y W 1 w b G U g K D I p L 0 F 1 d G 9 S Z W 1 v d m V k Q 2 9 s d W 1 u c z E u e y B T Y W x l c y w 5 f S Z x d W 9 0 O y w m c X V v d D t T Z W N 0 a W 9 u M S 9 G a W 5 h b m N p Y W w g U 2 F t c G x l I C g y K S 9 B d X R v U m V t b 3 Z l Z E N v b H V t b n M x L n t D T 0 d T L D E w f S Z x d W 9 0 O y w m c X V v d D t T Z W N 0 a W 9 u M S 9 G a W 5 h b m N p Y W w g U 2 F t c G x l I C g y K S 9 B d X R v U m V t b 3 Z l Z E N v b H V t b n M x L n t Q c m 9 m a X Q s M T F 9 J n F 1 b 3 Q 7 L C Z x d W 9 0 O 1 N l Y 3 R p b 2 4 x L 0 Z p b m F u Y 2 l h b C B T Y W 1 w b G U g K D I p L 0 F 1 d G 9 S Z W 1 v d m V k Q 2 9 s d W 1 u c z E u e 0 R h d G U s M T J 9 J n F 1 b 3 Q 7 L C Z x d W 9 0 O 1 N l Y 3 R p b 2 4 x L 0 Z p b m F u Y 2 l h b C B T Y W 1 w b G U g K D I p L 0 F 1 d G 9 S Z W 1 v d m V k Q 2 9 s d W 1 u c z E u e 0 1 v b n R o I E 5 1 b W J l c i w x M 3 0 m c X V v d D s s J n F 1 b 3 Q 7 U 2 V j d G l v b j E v R m l u Y W 5 j a W F s I F N h b X B s Z S A o M i k v Q X V 0 b 1 J l b W 9 2 Z W R D b 2 x 1 b W 5 z M S 5 7 I E 1 v b n R o I E 5 h b W U g L D E 0 f S Z x d W 9 0 O y w m c X V v d D t T Z W N 0 a W 9 u M S 9 G a W 5 h b m N p Y W w g U 2 F t c G x l I C g y K S 9 B d X R v U m V t b 3 Z l Z E N v b H V t b n M x L n t Z Z W F y L D E 1 f S Z x d W 9 0 O 1 0 s J n F 1 b 3 Q 7 U m V s Y X R p b 2 5 z a G l w S W 5 m b y Z x d W 9 0 O z p b X X 0 i I C 8 + P C 9 T d G F i b G V F b n R y a W V z P j w v S X R l b T 4 8 S X R l b T 4 8 S X R l b U x v Y 2 F 0 a W 9 u P j x J d G V t V H l w Z T 5 G b 3 J t d W x h P C 9 J d G V t V H l w Z T 4 8 S X R l b V B h d G g + U 2 V j d G l v b j E v R m l u Y W 5 j a W F s J T I w U 2 F t c G x l J T I w K D I p L 0 9 y a W d p b m U 8 L 0 l 0 Z W 1 Q Y X R o P j w v S X R l b U x v Y 2 F 0 a W 9 u P j x T d G F i b G V F b n R y a W V z I C 8 + P C 9 J d G V t P j x J d G V t P j x J d G V t T G 9 j Y X R p b 2 4 + P E l 0 Z W 1 U e X B l P k Z v c m 1 1 b G E 8 L 0 l 0 Z W 1 U e X B l P j x J d G V t U G F 0 a D 5 T Z W N 0 a W 9 u M S 9 G a W 5 h b m N p Y W w l M j B T Y W 1 w b G U l M j A o M i k v S W 5 0 Z X N 0 Y X p p b 2 5 p J T I w Y W x 6 Y X R l J T I w Z G k l M j B s a X Z l b G x v P C 9 J d G V t U G F 0 a D 4 8 L 0 l 0 Z W 1 M b 2 N h d G l v b j 4 8 U 3 R h Y m x l R W 5 0 c m l l c y A v P j w v S X R l b T 4 8 S X R l b T 4 8 S X R l b U x v Y 2 F 0 a W 9 u P j x J d G V t V H l w Z T 5 G b 3 J t d W x h P C 9 J d G V t V H l w Z T 4 8 S X R l b V B h d G g + U 2 V j d G l v b j E v R m l u Y W 5 j a W F s J T I w U 2 F t c G x l J T I w K D I p L 0 1 v Z G l m a W N h d G 8 l M j B 0 a X B v P C 9 J d G V t U G F 0 a D 4 8 L 0 l 0 Z W 1 M b 2 N h d G l v b j 4 8 U 3 R h Y m x l R W 5 0 c m l l c y A v P j w v S X R l b T 4 8 L 0 l 0 Z W 1 z P j w v T G 9 j Y W x Q Y W N r Y W d l T W V 0 Y W R h d G F G a W x l P h Y A A A B Q S w U G A A A A A A A A A A A A A A A A A A A A A A A A 2 g A A A A E A A A D Q j J 3 f A R X R E Y x 6 A M B P w p f r A Q A A A J Q 9 q o 5 t l o Z C o m a i C V u S v k M A A A A A A g A A A A A A A 2 Y A A M A A A A A Q A A A A h 6 p b 2 R w R o F I P Q I j M O i E l A A A A A A A E g A A A o A A A A B A A A A A q Q o w 8 G 7 f 6 c a y S s L k N s s T K U A A A A H H T i 7 V 3 Q R 5 p p Q K u H 1 S 0 7 H S S a W u L 6 2 i D A / + B Q i u w 1 y + h / U e 0 1 x J R Y 9 q 8 Y E 3 W D r w e 9 z X h Z B h m g l y + C 6 W h H A j h m y r o 1 + m d W o h 8 / D R Z Q K h r C 5 I R F A A A A P A U H L 2 g J E R + W m y 6 Q w 1 1 e i x F j J c 1 < / D a t a M a s h u p > 
</file>

<file path=customXml/itemProps1.xml><?xml version="1.0" encoding="utf-8"?>
<ds:datastoreItem xmlns:ds="http://schemas.openxmlformats.org/officeDocument/2006/customXml" ds:itemID="{B24C8399-8C4F-457F-AB5E-7A2465CECB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4</vt:i4>
      </vt:variant>
    </vt:vector>
  </HeadingPairs>
  <TitlesOfParts>
    <vt:vector size="15" baseType="lpstr">
      <vt:lpstr>inizio</vt:lpstr>
      <vt:lpstr>Financial Sample (2)</vt:lpstr>
      <vt:lpstr>import-export</vt:lpstr>
      <vt:lpstr>moduli</vt:lpstr>
      <vt:lpstr>elenchi a discesa</vt:lpstr>
      <vt:lpstr>grafici</vt:lpstr>
      <vt:lpstr>sparkline</vt:lpstr>
      <vt:lpstr>tabelle</vt:lpstr>
      <vt:lpstr>consigliate</vt:lpstr>
      <vt:lpstr>Foglio2</vt:lpstr>
      <vt:lpstr>tabelle pivot</vt:lpstr>
      <vt:lpstr>'elenchi a discesa'!Area_stampa</vt:lpstr>
      <vt:lpstr>grafici!Area_stampa</vt:lpstr>
      <vt:lpstr>tabelle!Area_stampa</vt:lpstr>
      <vt:lpstr>'tabelle pivot'!Area_stampa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Petroni</dc:creator>
  <cp:lastModifiedBy>Elena Boldrini</cp:lastModifiedBy>
  <cp:lastPrinted>2024-11-19T10:33:07Z</cp:lastPrinted>
  <dcterms:created xsi:type="dcterms:W3CDTF">2024-05-23T20:32:58Z</dcterms:created>
  <dcterms:modified xsi:type="dcterms:W3CDTF">2024-11-26T11:56:04Z</dcterms:modified>
</cp:coreProperties>
</file>